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0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<sst xmlns="http://schemas.openxmlformats.org/spreadsheetml/2006/main" count="701" uniqueCount="380">
  <si>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</si>
  <si>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</si>
  <si>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</si>
  <si>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</si>
  <si>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</si>
  <si>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</si>
  <si>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</si>
  <si>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</si>
  <si>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</si>
  <si>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</si>
  <si>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</si>
  <si>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</si>
  <si>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</si>
  <si>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</si>
  <si>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</si>
  <si>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</si>
  <si>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</si>
  <si>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</si>
  <si>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</si>
  <si>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</si>
  <si>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</si>
  <si>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</si>
  <si>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</si>
  <si>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</si>
  <si>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</si>
  <si>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</si>
  <si>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</si>
  <si>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</si>
  <si>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</si>
  <si>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</si>
  <si>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</si>
  <si>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</si>
  <si>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</si>
  <si>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</si>
  <si>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</si>
  <si>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</si>
  <si>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</si>
  <si>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</si>
  <si>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</si>
  <si>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</si>
  <si>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</si>
  <si>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</si>
  <si>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</si>
  <si>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</si>
  <si>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</si>
  <si>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</si>
  <si>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</si>
  <si>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</si>
  <si>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</si>
  <si>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</si>
  <si>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</si>
  <si>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</si>
  <si>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</si>
  <si>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</si>
  <si>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</si>
  <si>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</si>
  <si>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</si>
  <si>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</si>
  <si>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</si>
  <si>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</si>
  <si>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</si>
  <si>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</si>
  <si>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</si>
  <si>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</si>
  <si>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</si>
  <si>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</si>
  <si>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</si>
  <si>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</si>
  <si>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</si>
  <si>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</si>
  <si>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</si>
  <si>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</si>
  <si>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</si>
  <si>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</si>
  <si>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</si>
  <si>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</si>
  <si>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</si>
  <si>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</si>
  <si>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</si>
  <si>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</si>
  <si>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</si>
  <si>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</si>
  <si>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</si>
  <si>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</si>
  <si>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</si>
  <si>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</si>
  <si>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</si>
  <si>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</si>
  <si>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</si>
  <si>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</si>
  <si>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II. Subwencja ogólna</t>
  </si>
  <si>
    <t>III. Dotacje celowe otrzymane z bużetu państwa na zadania zlecone</t>
  </si>
  <si>
    <t>Ogółem dochody budżetu</t>
  </si>
  <si>
    <t>Spłaty kredytów i pożyczek długoterminowych (§ 992, 963)</t>
  </si>
  <si>
    <t>Wysokość wydatków w roku 2007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</si>
  <si>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</si>
  <si>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</si>
  <si>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</si>
  <si>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</si>
  <si>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</si>
  <si>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</si>
  <si>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</si>
  <si>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</si>
  <si>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</si>
  <si>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</si>
  <si>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</si>
  <si>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</si>
  <si>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</si>
  <si>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</si>
  <si>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</si>
  <si>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</si>
  <si>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</si>
  <si>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</si>
  <si>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</si>
  <si>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</si>
  <si>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</si>
  <si>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</si>
  <si>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</si>
  <si>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</si>
  <si>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</si>
  <si>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</si>
  <si>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</si>
  <si>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</si>
  <si>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</si>
  <si>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</si>
  <si>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</si>
  <si>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</si>
  <si>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</si>
  <si>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</si>
  <si>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</si>
  <si>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</si>
  <si>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</si>
  <si>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</si>
  <si>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</si>
  <si>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</si>
  <si>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</si>
  <si>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</si>
  <si>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</si>
  <si>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</si>
  <si>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</si>
  <si>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</si>
  <si>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Załącznik Nr 9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</si>
  <si>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</si>
  <si>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</si>
  <si>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</si>
  <si>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</si>
  <si>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</si>
  <si>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</si>
  <si>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</si>
  <si>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</si>
  <si>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</si>
  <si>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</si>
  <si>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</si>
  <si>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</si>
  <si>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</si>
  <si>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</si>
  <si>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</si>
  <si>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</si>
  <si>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</si>
  <si>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</si>
  <si>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</si>
  <si>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</si>
  <si>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</si>
  <si>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</si>
  <si>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</si>
  <si>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</si>
  <si>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</si>
  <si>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</si>
  <si>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</si>
  <si>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</si>
  <si>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</si>
  <si>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</si>
  <si>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</si>
  <si>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</si>
  <si>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</si>
  <si>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</si>
  <si>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</si>
  <si>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</si>
  <si>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</si>
  <si>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</si>
  <si>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</si>
  <si>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</si>
  <si>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</si>
  <si>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</si>
  <si>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</si>
  <si>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</si>
  <si>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</si>
  <si>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</si>
  <si>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</si>
  <si>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13</t>
  </si>
  <si>
    <t>Załącznik Nr 9a</t>
  </si>
  <si>
    <t>Załącznik Nr 7b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</si>
  <si>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</si>
  <si>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</si>
  <si>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</si>
  <si>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</si>
  <si>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</si>
  <si>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</si>
  <si>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</si>
  <si>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</si>
  <si>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</si>
  <si>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</si>
  <si>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</si>
  <si>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</si>
  <si>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</si>
  <si>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</si>
  <si>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</si>
  <si>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</si>
  <si>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</si>
  <si>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</si>
  <si>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</si>
  <si>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</si>
  <si>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</si>
  <si>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</si>
  <si>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</si>
  <si>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</si>
  <si>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</si>
  <si>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</si>
  <si>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</si>
  <si>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</si>
  <si>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</si>
  <si>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</si>
  <si>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</si>
  <si>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</si>
  <si>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</si>
  <si>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</si>
  <si>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</si>
  <si>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</si>
  <si>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</si>
  <si>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</si>
  <si>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</si>
  <si>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</si>
  <si>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</si>
  <si>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</si>
  <si>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</si>
  <si>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</si>
  <si>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</si>
  <si>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</si>
  <si>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</si>
  <si>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</si>
  <si>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</si>
  <si>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</si>
  <si>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</si>
  <si>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</si>
  <si>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</si>
  <si>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</si>
  <si>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</si>
  <si>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</si>
  <si>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</si>
  <si>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</si>
  <si>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</si>
  <si>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</si>
  <si>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</si>
  <si>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</si>
  <si>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</si>
  <si>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  </r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</si>
  <si>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zadań.</t>
    </r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</si>
  <si>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</si>
  <si>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</si>
  <si>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</si>
  <si>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</si>
  <si>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</si>
  <si>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</si>
  <si>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</si>
  <si>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</si>
  <si>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</si>
  <si>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</si>
  <si>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</si>
  <si>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</si>
  <si>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</si>
  <si>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</si>
  <si>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</si>
  <si>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</si>
  <si>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020-Leśnictwo</t>
  </si>
  <si>
    <t>0750-Dochody z najmu i dzierżawy składników majątkowych skarbu państwa, jednostek samorządu terytorialnego lub innych jednostek zaliczanych do sektora finansów publicznych oraz innych umów o podobnym charakterze</t>
  </si>
  <si>
    <t>700-Gospodarka mieszkaniowa</t>
  </si>
  <si>
    <t>0470-Wpływy z opłat za zarząd, użytkowanie i użytkowanie wieczyste nieruchomości</t>
  </si>
  <si>
    <t>0760-Wpływy z tytułu przekształcenia prawa użytkowania wieczystego przysługującego osobom fizycznym w prawo własności</t>
  </si>
  <si>
    <t>750-Administracja publiczna</t>
  </si>
  <si>
    <t>0490-Wpływy z innych lokalnych opłat pobieranych przez jednostki samorządu terytorialnego na podstawie odrębnych ustaw</t>
  </si>
  <si>
    <t>0920-Pozostałe odsetki</t>
  </si>
  <si>
    <t>0970-Wpływy z różnych dochodów</t>
  </si>
  <si>
    <t>756-Dochody od osób prawnych, od osób fizycznych i od innych jednostek nieposiadających osobowości prawnej oraz wydatki związane z ich poborem</t>
  </si>
  <si>
    <t>0010-Podatek dochodowy od osób fizycznych</t>
  </si>
  <si>
    <t>0020-Podatek dochodowy od osób prawnych</t>
  </si>
  <si>
    <t>0310-Podatek od nieruchomości</t>
  </si>
  <si>
    <t>0320-Podatek rolny</t>
  </si>
  <si>
    <t>0330-Podatek leśny</t>
  </si>
  <si>
    <t>0350-Podatek od działalności gospodarczej osób fizycznych, opłacany w formie karty podatkowej</t>
  </si>
  <si>
    <t>0360-Podatek od spadków i darowizn</t>
  </si>
  <si>
    <t>0410-Wpływy z opłaty skarbowej</t>
  </si>
  <si>
    <t>0430-Wpływy z opłaty targowej</t>
  </si>
  <si>
    <t>0480-Wpływy z opłat za zezwolenia na sprzedaż alkoholu</t>
  </si>
  <si>
    <t>0500-Podatek od czynności cywilnoprawnych</t>
  </si>
  <si>
    <t>0910-Odsetki od nieterminowanych wpłat z tytułu podatków</t>
  </si>
  <si>
    <t>801-Oświata i wychowanie</t>
  </si>
  <si>
    <t>0830-Wpływy z usług</t>
  </si>
  <si>
    <t>852-Pomoc społeczna</t>
  </si>
  <si>
    <t>0830-Wplyw z usług</t>
  </si>
  <si>
    <t>0970- Wpływy z różnych dochodów</t>
  </si>
  <si>
    <t>900-Gospodarka komunalna i ochrona środowiska</t>
  </si>
  <si>
    <t>8.</t>
  </si>
  <si>
    <t>2010-Dotacje celowe otrzymane z budżetu państwa na realizację zadań bieżących z zakresu administracji rządowej oraz innych zadań zleconych gminie (związkom gmin) ustawami</t>
  </si>
  <si>
    <t>9.</t>
  </si>
  <si>
    <t>10.</t>
  </si>
  <si>
    <t>751-Urzędy naczelnych organów władzy państwowej, kontroli i ochrony prawa oraz sądownictwa</t>
  </si>
  <si>
    <t>11.</t>
  </si>
  <si>
    <t>IV. Dotacje celowe otrzymane z bużetu państwa na zadania własne</t>
  </si>
  <si>
    <t>12.</t>
  </si>
  <si>
    <t>V. Dotacje celowe otrzymane z funduszy celowych</t>
  </si>
  <si>
    <t>13.</t>
  </si>
  <si>
    <t>010-Rolnictwo i łowiectwo</t>
  </si>
  <si>
    <t>6260-Dotacje otrzymane z funduszy celowych na finansowanie lub dofinansowanie kosztów realizacji inwestycji zakupów inwestycyjnych jednostek sektora finansów publicznych</t>
  </si>
  <si>
    <t>VI. Środki na dofinansowanie zadań własnych j.s.t. pozyskane z innych źródeł</t>
  </si>
  <si>
    <t>14.</t>
  </si>
  <si>
    <t>15.</t>
  </si>
  <si>
    <t>2700-Środki na dofinansowanie własnych zadań bieżących gmin (związków gmin), powiatów (związków powiatów, samorządów województw, pozyskane z innych źródeł</t>
  </si>
  <si>
    <t>Budowa kanalizacji -projekty</t>
  </si>
  <si>
    <t>URZĄD GMINY</t>
  </si>
  <si>
    <t>01010</t>
  </si>
  <si>
    <t>Oświata i wychowanie</t>
  </si>
  <si>
    <t>Szkoły podstawowe</t>
  </si>
  <si>
    <t>Gimnazja</t>
  </si>
  <si>
    <t>Zakup komputerów</t>
  </si>
  <si>
    <t>-</t>
  </si>
  <si>
    <t>Fundacja kultury regionalnej "Radostowa"Starachowice</t>
  </si>
  <si>
    <t>promocja gminy w zakresie tradycji kulturowych regionu</t>
  </si>
  <si>
    <t>Starostwo powiatowe Skarżysko-Kamienna</t>
  </si>
  <si>
    <t>dowóz dzieci niepełnosprawnych do szkoły specjalnej</t>
  </si>
  <si>
    <t>I. Dochody własne</t>
  </si>
  <si>
    <t>2030-Dotacje celowe otrzmane z budżetu państwa na realizację własnych zadań bieżących gmin (związków gmin)</t>
  </si>
  <si>
    <t>Razem</t>
  </si>
  <si>
    <t>758-Różne rozliczenia</t>
  </si>
  <si>
    <t>2920-Subwencje ogólne z budżetu państwa</t>
  </si>
  <si>
    <t>854-Edukacyjna opieka wychowawcza</t>
  </si>
  <si>
    <t>754-Bezpieczeństwo publiczne i ochrona przeciwpożarowa</t>
  </si>
  <si>
    <t>0340-Podatek od środków transportowych</t>
  </si>
  <si>
    <t>1033325</t>
  </si>
  <si>
    <t>010</t>
  </si>
  <si>
    <t>Doposażenie samochodu pożarniczego OSP Mirzec</t>
  </si>
  <si>
    <t>Doposażenie samochodu pożarniczego OSP Osiny</t>
  </si>
  <si>
    <t>Ogrodzenie Szkoła Podstawowa Gadka</t>
  </si>
  <si>
    <t>Ogrodzenie Szkoła Podstawowa Trębowiec</t>
  </si>
  <si>
    <t>Ogrodzenie Szkoła Podstawowa Małyszyn</t>
  </si>
  <si>
    <t>Ekran zabezpieczający Szkoła Podstawowa Jagodne</t>
  </si>
  <si>
    <t>Szkoła Podstawowa Mirzec- położenie elewacji</t>
  </si>
  <si>
    <t>16.</t>
  </si>
  <si>
    <t>17.</t>
  </si>
  <si>
    <t>Modernizacja oświetlenia ulicznego</t>
  </si>
  <si>
    <t>18.</t>
  </si>
  <si>
    <t>19.</t>
  </si>
  <si>
    <t>RAZEM</t>
  </si>
  <si>
    <t>Prognoza długu publicznego na lata 2006 - 2009</t>
  </si>
  <si>
    <t>Załącznik Nr 5a</t>
  </si>
  <si>
    <t>na realizację programów i projektów realizowanych z udziałem środków pochodzących z funduszy strukturalnych i Funduszu Spójności UE</t>
  </si>
  <si>
    <t>do uchwały Nr XXXX/189/2006</t>
  </si>
  <si>
    <t>Rady  Gminy w Mircu</t>
  </si>
  <si>
    <t>z dnia 08 marca 2006 r.</t>
  </si>
  <si>
    <t>RadyGminy w Mircu</t>
  </si>
  <si>
    <t xml:space="preserve">z dnia 08 marca 2006 </t>
  </si>
  <si>
    <t>Rady Gminy w Mircu</t>
  </si>
  <si>
    <t xml:space="preserve">z dnia 08 marca 2006 r. </t>
  </si>
  <si>
    <t>Budowa sieci wodociągowej w miejscowości Mirzec ul.Langiewicza</t>
  </si>
  <si>
    <t>Budowa drogi gminnej Gadka-leśniczówka</t>
  </si>
  <si>
    <t>Budowa drogi gminnej Mirzec Majorat</t>
  </si>
  <si>
    <t>Plac manewrowy przy OSP Ostrożanka</t>
  </si>
  <si>
    <t>Dobudowa Sali sportowej wraz z zapleczem socjalnym do budynku Szkoły Podstawowej w Tychowie Starym</t>
  </si>
  <si>
    <t>Ekran zabezpieczający przy Szkole Podstawowej w Tychowie Starym</t>
  </si>
  <si>
    <t>SZKOŁA PODSTAWOWA TYCHÓW STARY</t>
  </si>
  <si>
    <t>SZKOŁA PODSTAWOWA GADKA</t>
  </si>
  <si>
    <t>SZKOŁA PODSTAWOWA TRĘBOWIEC</t>
  </si>
  <si>
    <t>SZKOŁA PODSTAWOWA MAŁYSZYN</t>
  </si>
  <si>
    <t>SZKOŁA PODSTAWOWA JAGODNE</t>
  </si>
  <si>
    <t>Zagospodarowanie terenu wraz z budową boisk sportowych, placu zabaw i parkingu przy Szkole Podstawowej w Tychowie Nowym</t>
  </si>
  <si>
    <t>Budowa boiska sportowego wielofunkcyjnego przy Gimnazjum Publicznym i Szkole Podstawowej w Mircu</t>
  </si>
  <si>
    <t>Budowa wiat przystankowych</t>
  </si>
  <si>
    <t>Budowa Przedszkola Publicznego w Mircu</t>
  </si>
  <si>
    <t xml:space="preserve">Rady.Gminy w Mircu </t>
  </si>
  <si>
    <t>Starachowicki Klub Amazonek Starachowice</t>
  </si>
  <si>
    <t>dofinansowanie działalności statutowej Klubu Amazonek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</si>
</sst>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E+00"/>
    <numFmt numFmtId="168" formatCode="[$-415]d\ mmmm\ yyyy"/>
    <numFmt numFmtId="169" formatCode="#,##0\ &quot;zł&quot;"/>
  </numFmts>
  <fonts count="2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 CE"/>
      <family val="0"/>
    </font>
    <font>
      <b/>
      <sz val="13"/>
      <name val="Times New Roman CE"/>
      <family val="0"/>
    </font>
    <font>
      <i/>
      <sz val="1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6" fillId="0" borderId="16" xfId="0" applyFont="1" applyBorder="1" applyAlignment="1">
      <alignment vertical="center" wrapText="1"/>
    </xf>
    <xf numFmtId="0" fontId="16" fillId="0" borderId="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justify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0" fillId="0" borderId="0" xfId="0" applyFont="1" applyAlignment="1">
      <alignment vertical="distributed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workbookViewId="0" topLeftCell="A1">
      <selection activeCell="C56" sqref="C56:C57"/>
    </sheetView>
  </sheetViews>
  <sheetFormatPr defaultColWidth="9.00390625" defaultRowHeight="12.75"/>
  <cols>
    <col min="1" max="1" width="3.875" style="1" customWidth="1"/>
    <col min="2" max="2" width="16.00390625" style="1" customWidth="1"/>
    <col min="3" max="3" width="58.00390625" style="1" customWidth="1"/>
    <col min="4" max="4" width="12.625" style="1" customWidth="1"/>
    <col min="5" max="16384" width="9.125" style="1" customWidth="1"/>
  </cols>
  <sheetData>
    <row r="1" spans="3:5" s="65" customFormat="1" ht="12">
      <c r="C1" s="154" t="s">
        <v>0</v>
      </c>
      <c r="D1" s="154"/>
      <c r="E1" s="154"/>
    </row>
    <row r="2" spans="3:5" s="65" customFormat="1" ht="12">
      <c r="C2" s="154" t="s">
        <v>355</v>
      </c>
      <c r="D2" s="154"/>
      <c r="E2" s="154"/>
    </row>
    <row r="3" spans="3:5" s="65" customFormat="1" ht="12">
      <c r="C3" s="154" t="s">
        <v>356</v>
      </c>
      <c r="D3" s="154"/>
      <c r="E3" s="154"/>
    </row>
    <row r="4" spans="3:5" s="65" customFormat="1" ht="12">
      <c r="C4" s="154" t="s">
        <v>357</v>
      </c>
      <c r="D4" s="154"/>
      <c r="E4" s="154"/>
    </row>
    <row r="5" ht="12.75" customHeight="1"/>
    <row r="6" spans="1:4" ht="15.75" customHeight="1">
      <c r="A6" s="170" t="s">
        <v>135</v>
      </c>
      <c r="B6" s="170"/>
      <c r="C6" s="170"/>
      <c r="D6" s="170"/>
    </row>
    <row r="7" ht="12" customHeight="1"/>
    <row r="8" spans="1:4" s="15" customFormat="1" ht="15" customHeight="1">
      <c r="A8" s="171" t="s">
        <v>1</v>
      </c>
      <c r="B8" s="171" t="s">
        <v>2</v>
      </c>
      <c r="C8" s="171" t="s">
        <v>3</v>
      </c>
      <c r="D8" s="171" t="s">
        <v>95</v>
      </c>
    </row>
    <row r="9" spans="1:4" s="15" customFormat="1" ht="64.5" customHeight="1">
      <c r="A9" s="171"/>
      <c r="B9" s="171"/>
      <c r="C9" s="171"/>
      <c r="D9" s="171"/>
    </row>
    <row r="10" spans="1:4" s="17" customFormat="1" ht="12.75">
      <c r="A10" s="20">
        <v>1</v>
      </c>
      <c r="B10" s="20">
        <v>2</v>
      </c>
      <c r="C10" s="20">
        <v>3</v>
      </c>
      <c r="D10" s="20">
        <v>5</v>
      </c>
    </row>
    <row r="11" spans="1:4" ht="15.75">
      <c r="A11" s="165" t="s">
        <v>329</v>
      </c>
      <c r="B11" s="165"/>
      <c r="C11" s="165"/>
      <c r="D11" s="120">
        <f>SUM(D12:D37)</f>
        <v>2601928</v>
      </c>
    </row>
    <row r="12" spans="1:4" ht="63">
      <c r="A12" s="56" t="s">
        <v>35</v>
      </c>
      <c r="B12" s="110" t="s">
        <v>273</v>
      </c>
      <c r="C12" s="110" t="s">
        <v>274</v>
      </c>
      <c r="D12" s="5">
        <v>1500</v>
      </c>
    </row>
    <row r="13" spans="1:4" ht="47.25">
      <c r="A13" s="110" t="s">
        <v>36</v>
      </c>
      <c r="B13" s="110" t="s">
        <v>275</v>
      </c>
      <c r="C13" s="56" t="s">
        <v>276</v>
      </c>
      <c r="D13" s="5">
        <v>4764</v>
      </c>
    </row>
    <row r="14" spans="1:4" ht="63">
      <c r="A14" s="113"/>
      <c r="B14" s="113"/>
      <c r="C14" s="112" t="s">
        <v>274</v>
      </c>
      <c r="D14" s="5">
        <v>11800</v>
      </c>
    </row>
    <row r="15" spans="1:4" ht="57" customHeight="1">
      <c r="A15" s="111"/>
      <c r="B15" s="111"/>
      <c r="C15" s="56" t="s">
        <v>277</v>
      </c>
      <c r="D15" s="5">
        <v>1050</v>
      </c>
    </row>
    <row r="16" spans="1:4" ht="55.5" customHeight="1">
      <c r="A16" s="110" t="s">
        <v>37</v>
      </c>
      <c r="B16" s="110" t="s">
        <v>278</v>
      </c>
      <c r="C16" s="56" t="s">
        <v>279</v>
      </c>
      <c r="D16" s="5">
        <v>6000</v>
      </c>
    </row>
    <row r="17" spans="1:4" ht="15.75">
      <c r="A17" s="113"/>
      <c r="B17" s="113"/>
      <c r="C17" s="112" t="s">
        <v>280</v>
      </c>
      <c r="D17" s="5">
        <v>20000</v>
      </c>
    </row>
    <row r="18" spans="1:4" ht="24" customHeight="1">
      <c r="A18" s="113"/>
      <c r="B18" s="111"/>
      <c r="C18" s="56" t="s">
        <v>281</v>
      </c>
      <c r="D18" s="5">
        <v>3500</v>
      </c>
    </row>
    <row r="19" spans="1:4" ht="226.5" customHeight="1">
      <c r="A19" s="113" t="s">
        <v>38</v>
      </c>
      <c r="B19" s="117" t="s">
        <v>282</v>
      </c>
      <c r="C19" s="56" t="s">
        <v>283</v>
      </c>
      <c r="D19" s="5">
        <v>1362474</v>
      </c>
    </row>
    <row r="20" spans="1:4" ht="19.5" customHeight="1">
      <c r="A20" s="118"/>
      <c r="B20" s="113"/>
      <c r="C20" s="112" t="s">
        <v>284</v>
      </c>
      <c r="D20" s="5">
        <v>7500</v>
      </c>
    </row>
    <row r="21" spans="1:4" ht="19.5" customHeight="1">
      <c r="A21" s="113"/>
      <c r="B21" s="113"/>
      <c r="C21" s="112" t="s">
        <v>285</v>
      </c>
      <c r="D21" s="5">
        <v>495000</v>
      </c>
    </row>
    <row r="22" spans="1:4" ht="19.5" customHeight="1">
      <c r="A22" s="113"/>
      <c r="B22" s="113"/>
      <c r="C22" s="112" t="s">
        <v>286</v>
      </c>
      <c r="D22" s="5">
        <v>241150</v>
      </c>
    </row>
    <row r="23" spans="1:4" ht="19.5" customHeight="1">
      <c r="A23" s="113"/>
      <c r="B23" s="113"/>
      <c r="C23" s="112" t="s">
        <v>287</v>
      </c>
      <c r="D23" s="5">
        <v>47500</v>
      </c>
    </row>
    <row r="24" spans="1:4" ht="19.5" customHeight="1">
      <c r="A24" s="113"/>
      <c r="B24" s="113"/>
      <c r="C24" s="112" t="s">
        <v>336</v>
      </c>
      <c r="D24" s="5">
        <v>65000</v>
      </c>
    </row>
    <row r="25" spans="1:4" ht="30.75" customHeight="1">
      <c r="A25" s="113"/>
      <c r="B25" s="113"/>
      <c r="C25" s="112" t="s">
        <v>288</v>
      </c>
      <c r="D25" s="5">
        <v>11000</v>
      </c>
    </row>
    <row r="26" spans="1:4" ht="16.5" customHeight="1">
      <c r="A26" s="113"/>
      <c r="B26" s="113"/>
      <c r="C26" s="112" t="s">
        <v>289</v>
      </c>
      <c r="D26" s="5">
        <v>1500</v>
      </c>
    </row>
    <row r="27" spans="1:4" ht="17.25" customHeight="1">
      <c r="A27" s="113"/>
      <c r="B27" s="113"/>
      <c r="C27" s="112" t="s">
        <v>290</v>
      </c>
      <c r="D27" s="5">
        <v>15000</v>
      </c>
    </row>
    <row r="28" spans="1:4" ht="16.5" customHeight="1">
      <c r="A28" s="113"/>
      <c r="B28" s="113"/>
      <c r="C28" s="112" t="s">
        <v>291</v>
      </c>
      <c r="D28" s="5">
        <v>200</v>
      </c>
    </row>
    <row r="29" spans="1:4" ht="16.5" customHeight="1">
      <c r="A29" s="113"/>
      <c r="B29" s="113"/>
      <c r="C29" s="112" t="s">
        <v>292</v>
      </c>
      <c r="D29" s="5">
        <v>61000</v>
      </c>
    </row>
    <row r="30" spans="1:4" ht="16.5" customHeight="1">
      <c r="A30" s="113"/>
      <c r="B30" s="113"/>
      <c r="C30" s="112" t="s">
        <v>293</v>
      </c>
      <c r="D30" s="5">
        <v>50000</v>
      </c>
    </row>
    <row r="31" spans="1:4" ht="18" customHeight="1">
      <c r="A31" s="111"/>
      <c r="B31" s="111"/>
      <c r="C31" s="112" t="s">
        <v>294</v>
      </c>
      <c r="D31" s="5">
        <v>5500</v>
      </c>
    </row>
    <row r="32" spans="1:4" ht="72" customHeight="1">
      <c r="A32" s="113" t="s">
        <v>39</v>
      </c>
      <c r="B32" s="113" t="s">
        <v>295</v>
      </c>
      <c r="C32" s="56" t="s">
        <v>274</v>
      </c>
      <c r="D32" s="5">
        <v>2000</v>
      </c>
    </row>
    <row r="33" spans="1:4" ht="17.25" customHeight="1">
      <c r="A33" s="113"/>
      <c r="B33" s="113"/>
      <c r="C33" s="112" t="s">
        <v>296</v>
      </c>
      <c r="D33" s="5">
        <v>164350</v>
      </c>
    </row>
    <row r="34" spans="1:4" ht="15" customHeight="1">
      <c r="A34" s="111"/>
      <c r="B34" s="111"/>
      <c r="C34" s="112" t="s">
        <v>281</v>
      </c>
      <c r="D34" s="5">
        <v>1090</v>
      </c>
    </row>
    <row r="35" spans="1:4" ht="15" customHeight="1">
      <c r="A35" s="113" t="s">
        <v>40</v>
      </c>
      <c r="B35" s="113" t="s">
        <v>297</v>
      </c>
      <c r="C35" s="56" t="s">
        <v>298</v>
      </c>
      <c r="D35" s="5">
        <v>10000</v>
      </c>
    </row>
    <row r="36" spans="1:4" ht="15.75">
      <c r="A36" s="11"/>
      <c r="B36" s="114"/>
      <c r="C36" s="109" t="s">
        <v>299</v>
      </c>
      <c r="D36" s="5">
        <v>50</v>
      </c>
    </row>
    <row r="37" spans="1:4" ht="78.75">
      <c r="A37" s="11" t="s">
        <v>167</v>
      </c>
      <c r="B37" s="115" t="s">
        <v>300</v>
      </c>
      <c r="C37" s="109" t="s">
        <v>296</v>
      </c>
      <c r="D37" s="11">
        <v>13000</v>
      </c>
    </row>
    <row r="38" spans="1:4" ht="27" customHeight="1">
      <c r="A38" s="166" t="s">
        <v>90</v>
      </c>
      <c r="B38" s="166"/>
      <c r="C38" s="165"/>
      <c r="D38" s="120">
        <f>SUM(D39)</f>
        <v>8568748</v>
      </c>
    </row>
    <row r="39" spans="1:4" ht="68.25" customHeight="1">
      <c r="A39" s="56" t="s">
        <v>301</v>
      </c>
      <c r="B39" s="56" t="s">
        <v>332</v>
      </c>
      <c r="C39" s="56" t="s">
        <v>333</v>
      </c>
      <c r="D39" s="5">
        <v>8568748</v>
      </c>
    </row>
    <row r="40" spans="1:4" ht="16.5" customHeight="1">
      <c r="A40" s="165" t="s">
        <v>91</v>
      </c>
      <c r="B40" s="165"/>
      <c r="C40" s="165"/>
      <c r="D40" s="120">
        <f>SUM(D41,D42,D43)</f>
        <v>2727708</v>
      </c>
    </row>
    <row r="41" spans="1:4" ht="66" customHeight="1">
      <c r="A41" s="56" t="s">
        <v>303</v>
      </c>
      <c r="B41" s="56" t="s">
        <v>278</v>
      </c>
      <c r="C41" s="56" t="s">
        <v>302</v>
      </c>
      <c r="D41" s="5">
        <v>53880</v>
      </c>
    </row>
    <row r="42" spans="1:4" ht="150.75" customHeight="1">
      <c r="A42" s="56" t="s">
        <v>304</v>
      </c>
      <c r="B42" s="56" t="s">
        <v>305</v>
      </c>
      <c r="C42" s="56" t="s">
        <v>302</v>
      </c>
      <c r="D42" s="5">
        <v>1428</v>
      </c>
    </row>
    <row r="43" spans="1:4" ht="71.25" customHeight="1">
      <c r="A43" s="56" t="s">
        <v>306</v>
      </c>
      <c r="B43" s="56" t="s">
        <v>297</v>
      </c>
      <c r="C43" s="56" t="s">
        <v>302</v>
      </c>
      <c r="D43" s="5">
        <v>2672400</v>
      </c>
    </row>
    <row r="44" spans="1:4" ht="24" customHeight="1">
      <c r="A44" s="165" t="s">
        <v>307</v>
      </c>
      <c r="B44" s="165"/>
      <c r="C44" s="165"/>
      <c r="D44" s="120">
        <f>SUM(D45)</f>
        <v>232631</v>
      </c>
    </row>
    <row r="45" spans="1:4" ht="42.75" customHeight="1">
      <c r="A45" s="56" t="s">
        <v>308</v>
      </c>
      <c r="B45" s="56" t="s">
        <v>297</v>
      </c>
      <c r="C45" s="56" t="s">
        <v>330</v>
      </c>
      <c r="D45" s="5">
        <v>232631</v>
      </c>
    </row>
    <row r="46" spans="1:4" ht="21.75" customHeight="1">
      <c r="A46" s="165" t="s">
        <v>309</v>
      </c>
      <c r="B46" s="165"/>
      <c r="C46" s="165"/>
      <c r="D46" s="120">
        <f>SUM(D47:D48)</f>
        <v>384000</v>
      </c>
    </row>
    <row r="47" spans="1:4" ht="69" customHeight="1">
      <c r="A47" s="56" t="s">
        <v>310</v>
      </c>
      <c r="B47" s="56" t="s">
        <v>311</v>
      </c>
      <c r="C47" s="56" t="s">
        <v>312</v>
      </c>
      <c r="D47" s="5">
        <v>377000</v>
      </c>
    </row>
    <row r="48" spans="1:4" ht="102.75" customHeight="1">
      <c r="A48" s="142">
        <v>14</v>
      </c>
      <c r="B48" s="142" t="s">
        <v>335</v>
      </c>
      <c r="C48" s="56" t="s">
        <v>312</v>
      </c>
      <c r="D48" s="143">
        <v>7000</v>
      </c>
    </row>
    <row r="49" spans="1:4" ht="33" customHeight="1">
      <c r="A49" s="165" t="s">
        <v>313</v>
      </c>
      <c r="B49" s="165"/>
      <c r="C49" s="165"/>
      <c r="D49" s="120">
        <f>SUM(D50,D51)</f>
        <v>70070</v>
      </c>
    </row>
    <row r="50" spans="1:4" ht="51.75" customHeight="1">
      <c r="A50" s="5" t="s">
        <v>314</v>
      </c>
      <c r="B50" s="116" t="s">
        <v>295</v>
      </c>
      <c r="C50" s="116" t="s">
        <v>316</v>
      </c>
      <c r="D50" s="5">
        <v>65120</v>
      </c>
    </row>
    <row r="51" spans="1:4" ht="62.25" customHeight="1">
      <c r="A51" s="5" t="s">
        <v>315</v>
      </c>
      <c r="B51" s="116" t="s">
        <v>334</v>
      </c>
      <c r="C51" s="116" t="s">
        <v>316</v>
      </c>
      <c r="D51" s="5">
        <v>4950</v>
      </c>
    </row>
    <row r="52" spans="1:4" ht="15.75">
      <c r="A52" s="167" t="s">
        <v>92</v>
      </c>
      <c r="B52" s="168"/>
      <c r="C52" s="169"/>
      <c r="D52" s="119">
        <f>SUM(D49,D46,D44,D40,D38,D11)</f>
        <v>14585085</v>
      </c>
    </row>
    <row r="53" spans="1:4" ht="15.75">
      <c r="A53" s="137"/>
      <c r="B53" s="137"/>
      <c r="C53" s="137"/>
      <c r="D53" s="138"/>
    </row>
    <row r="54" spans="1:4" ht="15.75">
      <c r="A54" s="137"/>
      <c r="B54" s="137"/>
      <c r="C54" s="137"/>
      <c r="D54" s="138"/>
    </row>
  </sheetData>
  <mergeCells count="12">
    <mergeCell ref="A11:C11"/>
    <mergeCell ref="A6:D6"/>
    <mergeCell ref="D8:D9"/>
    <mergeCell ref="A8:A9"/>
    <mergeCell ref="B8:B9"/>
    <mergeCell ref="C8:C9"/>
    <mergeCell ref="A46:C46"/>
    <mergeCell ref="A49:C49"/>
    <mergeCell ref="A38:C38"/>
    <mergeCell ref="A52:C52"/>
    <mergeCell ref="A40:C40"/>
    <mergeCell ref="A44:C44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53" customWidth="1"/>
    <col min="2" max="2" width="35.375" style="53" customWidth="1"/>
    <col min="3" max="4" width="9.125" style="53" customWidth="1"/>
    <col min="5" max="5" width="29.875" style="53" customWidth="1"/>
    <col min="6" max="6" width="9.125" style="53" customWidth="1"/>
    <col min="7" max="7" width="9.875" style="53" customWidth="1"/>
    <col min="8" max="16384" width="9.125" style="53" customWidth="1"/>
  </cols>
  <sheetData>
    <row r="1" s="65" customFormat="1" ht="12">
      <c r="G1" s="65" t="s">
        <v>191</v>
      </c>
    </row>
    <row r="2" s="65" customFormat="1" ht="12">
      <c r="G2" s="65" t="s">
        <v>6</v>
      </c>
    </row>
    <row r="3" s="65" customFormat="1" ht="12">
      <c r="G3" s="65" t="s">
        <v>7</v>
      </c>
    </row>
    <row r="4" s="65" customFormat="1" ht="12">
      <c r="G4" s="65" t="s">
        <v>8</v>
      </c>
    </row>
    <row r="6" spans="1:10" ht="25.5" customHeight="1">
      <c r="A6" s="220" t="s">
        <v>100</v>
      </c>
      <c r="B6" s="220"/>
      <c r="C6" s="220"/>
      <c r="D6" s="220"/>
      <c r="E6" s="220"/>
      <c r="F6" s="220"/>
      <c r="G6" s="220"/>
      <c r="H6" s="220"/>
      <c r="I6" s="220"/>
      <c r="J6" s="220"/>
    </row>
    <row r="7" ht="12.75">
      <c r="J7" s="67" t="s">
        <v>5</v>
      </c>
    </row>
    <row r="8" spans="1:10" ht="35.25" customHeight="1">
      <c r="A8" s="218" t="s">
        <v>101</v>
      </c>
      <c r="B8" s="218" t="s">
        <v>102</v>
      </c>
      <c r="C8" s="218" t="s">
        <v>12</v>
      </c>
      <c r="D8" s="218" t="s">
        <v>13</v>
      </c>
      <c r="E8" s="218" t="s">
        <v>103</v>
      </c>
      <c r="F8" s="218"/>
      <c r="G8" s="218" t="s">
        <v>104</v>
      </c>
      <c r="H8" s="218" t="s">
        <v>105</v>
      </c>
      <c r="I8" s="218"/>
      <c r="J8" s="218"/>
    </row>
    <row r="9" spans="1:10" ht="27.75" customHeight="1">
      <c r="A9" s="218"/>
      <c r="B9" s="218"/>
      <c r="C9" s="218"/>
      <c r="D9" s="218"/>
      <c r="E9" s="59" t="s">
        <v>109</v>
      </c>
      <c r="F9" s="59" t="s">
        <v>99</v>
      </c>
      <c r="G9" s="218"/>
      <c r="H9" s="59" t="s">
        <v>106</v>
      </c>
      <c r="I9" s="59" t="s">
        <v>107</v>
      </c>
      <c r="J9" s="59" t="s">
        <v>108</v>
      </c>
    </row>
    <row r="10" spans="1:10" ht="12.75">
      <c r="A10" s="48" t="s">
        <v>35</v>
      </c>
      <c r="B10" s="48" t="s">
        <v>110</v>
      </c>
      <c r="C10" s="48"/>
      <c r="D10" s="48"/>
      <c r="E10" s="48" t="s">
        <v>114</v>
      </c>
      <c r="F10" s="48"/>
      <c r="G10" s="48"/>
      <c r="H10" s="48"/>
      <c r="I10" s="48"/>
      <c r="J10" s="48"/>
    </row>
    <row r="11" spans="1:10" ht="12.75">
      <c r="A11" s="49"/>
      <c r="B11" s="49" t="s">
        <v>111</v>
      </c>
      <c r="C11" s="49"/>
      <c r="D11" s="49"/>
      <c r="E11" s="62" t="s">
        <v>181</v>
      </c>
      <c r="F11" s="49"/>
      <c r="G11" s="49"/>
      <c r="H11" s="49"/>
      <c r="I11" s="49"/>
      <c r="J11" s="49"/>
    </row>
    <row r="12" spans="1:10" ht="12.75">
      <c r="A12" s="49"/>
      <c r="B12" s="49" t="s">
        <v>112</v>
      </c>
      <c r="C12" s="49"/>
      <c r="D12" s="49"/>
      <c r="E12" s="62" t="s">
        <v>115</v>
      </c>
      <c r="F12" s="49"/>
      <c r="G12" s="49"/>
      <c r="H12" s="49"/>
      <c r="I12" s="49"/>
      <c r="J12" s="49"/>
    </row>
    <row r="13" spans="1:10" ht="12.75">
      <c r="A13" s="49"/>
      <c r="B13" s="49" t="s">
        <v>113</v>
      </c>
      <c r="C13" s="49"/>
      <c r="D13" s="49"/>
      <c r="E13" s="62" t="s">
        <v>116</v>
      </c>
      <c r="F13" s="49"/>
      <c r="G13" s="49"/>
      <c r="H13" s="49"/>
      <c r="I13" s="49"/>
      <c r="J13" s="49"/>
    </row>
    <row r="14" spans="1:10" ht="12.75">
      <c r="A14" s="49"/>
      <c r="B14" s="49"/>
      <c r="C14" s="49"/>
      <c r="D14" s="49"/>
      <c r="E14" s="62" t="s">
        <v>117</v>
      </c>
      <c r="F14" s="49"/>
      <c r="G14" s="49"/>
      <c r="H14" s="49"/>
      <c r="I14" s="49"/>
      <c r="J14" s="49"/>
    </row>
    <row r="15" spans="1:10" ht="12.7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2.75">
      <c r="A16" s="48" t="s">
        <v>36</v>
      </c>
      <c r="B16" s="48" t="s">
        <v>110</v>
      </c>
      <c r="C16" s="48"/>
      <c r="D16" s="48"/>
      <c r="E16" s="48" t="s">
        <v>114</v>
      </c>
      <c r="F16" s="48"/>
      <c r="G16" s="48"/>
      <c r="H16" s="48"/>
      <c r="I16" s="48"/>
      <c r="J16" s="48"/>
    </row>
    <row r="17" spans="1:10" ht="12.75">
      <c r="A17" s="49"/>
      <c r="B17" s="49" t="s">
        <v>111</v>
      </c>
      <c r="C17" s="49"/>
      <c r="D17" s="49"/>
      <c r="E17" s="62" t="s">
        <v>181</v>
      </c>
      <c r="F17" s="49"/>
      <c r="G17" s="49"/>
      <c r="H17" s="49"/>
      <c r="I17" s="49"/>
      <c r="J17" s="49"/>
    </row>
    <row r="18" spans="1:10" ht="12.75">
      <c r="A18" s="49"/>
      <c r="B18" s="49" t="s">
        <v>112</v>
      </c>
      <c r="C18" s="49"/>
      <c r="D18" s="49"/>
      <c r="E18" s="62" t="s">
        <v>115</v>
      </c>
      <c r="F18" s="49"/>
      <c r="G18" s="49"/>
      <c r="H18" s="49"/>
      <c r="I18" s="49"/>
      <c r="J18" s="49"/>
    </row>
    <row r="19" spans="1:10" ht="12.75">
      <c r="A19" s="49"/>
      <c r="B19" s="49" t="s">
        <v>113</v>
      </c>
      <c r="C19" s="49"/>
      <c r="D19" s="49"/>
      <c r="E19" s="62" t="s">
        <v>116</v>
      </c>
      <c r="F19" s="49"/>
      <c r="G19" s="49"/>
      <c r="H19" s="49"/>
      <c r="I19" s="49"/>
      <c r="J19" s="49"/>
    </row>
    <row r="20" spans="1:10" ht="12.75">
      <c r="A20" s="49"/>
      <c r="B20" s="49"/>
      <c r="C20" s="49"/>
      <c r="D20" s="49"/>
      <c r="E20" s="62" t="s">
        <v>117</v>
      </c>
      <c r="F20" s="49"/>
      <c r="G20" s="49"/>
      <c r="H20" s="49"/>
      <c r="I20" s="49"/>
      <c r="J20" s="49"/>
    </row>
    <row r="21" spans="1:10" ht="12.7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>
      <c r="A23" s="49"/>
      <c r="B23" s="49" t="s">
        <v>118</v>
      </c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49"/>
      <c r="B24" s="60" t="s">
        <v>181</v>
      </c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49"/>
      <c r="B25" s="60" t="s">
        <v>115</v>
      </c>
      <c r="C25" s="49"/>
      <c r="D25" s="49"/>
      <c r="E25" s="49"/>
      <c r="F25" s="49"/>
      <c r="G25" s="49"/>
      <c r="H25" s="49"/>
      <c r="I25" s="49"/>
      <c r="J25" s="49"/>
    </row>
    <row r="26" spans="1:10" ht="12.75">
      <c r="A26" s="49"/>
      <c r="B26" s="60" t="s">
        <v>116</v>
      </c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50"/>
      <c r="B27" s="61" t="s">
        <v>117</v>
      </c>
      <c r="C27" s="50"/>
      <c r="D27" s="50"/>
      <c r="E27" s="50"/>
      <c r="F27" s="50"/>
      <c r="G27" s="50"/>
      <c r="H27" s="50"/>
      <c r="I27" s="50"/>
      <c r="J27" s="5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53" customWidth="1"/>
    <col min="2" max="2" width="11.00390625" style="53" customWidth="1"/>
    <col min="3" max="16384" width="9.125" style="53" customWidth="1"/>
  </cols>
  <sheetData>
    <row r="1" ht="12.75">
      <c r="N1" s="65" t="s">
        <v>59</v>
      </c>
    </row>
    <row r="2" ht="12.75">
      <c r="N2" s="65" t="s">
        <v>6</v>
      </c>
    </row>
    <row r="3" ht="12.75">
      <c r="N3" s="65" t="s">
        <v>7</v>
      </c>
    </row>
    <row r="4" ht="12.75">
      <c r="N4" s="65" t="s">
        <v>8</v>
      </c>
    </row>
    <row r="6" spans="1:16" ht="15.75">
      <c r="A6" s="182" t="s">
        <v>257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8" ht="12.75">
      <c r="P8" s="67" t="s">
        <v>5</v>
      </c>
    </row>
    <row r="9" spans="1:16" ht="54" customHeight="1">
      <c r="A9" s="208" t="s">
        <v>101</v>
      </c>
      <c r="B9" s="208" t="s">
        <v>152</v>
      </c>
      <c r="C9" s="208" t="s">
        <v>12</v>
      </c>
      <c r="D9" s="208" t="s">
        <v>13</v>
      </c>
      <c r="E9" s="208" t="s">
        <v>153</v>
      </c>
      <c r="F9" s="208" t="s">
        <v>154</v>
      </c>
      <c r="G9" s="196" t="s">
        <v>155</v>
      </c>
      <c r="H9" s="196"/>
      <c r="I9" s="196" t="s">
        <v>123</v>
      </c>
      <c r="J9" s="196"/>
      <c r="K9" s="196" t="s">
        <v>158</v>
      </c>
      <c r="L9" s="196"/>
      <c r="M9" s="196" t="s">
        <v>160</v>
      </c>
      <c r="N9" s="196"/>
      <c r="O9" s="196" t="s">
        <v>159</v>
      </c>
      <c r="P9" s="196"/>
    </row>
    <row r="10" spans="1:16" ht="25.5">
      <c r="A10" s="210"/>
      <c r="B10" s="210"/>
      <c r="C10" s="210"/>
      <c r="D10" s="210"/>
      <c r="E10" s="210"/>
      <c r="F10" s="210"/>
      <c r="G10" s="23" t="s">
        <v>156</v>
      </c>
      <c r="H10" s="23" t="s">
        <v>157</v>
      </c>
      <c r="I10" s="23" t="s">
        <v>156</v>
      </c>
      <c r="J10" s="23" t="s">
        <v>157</v>
      </c>
      <c r="K10" s="23" t="s">
        <v>156</v>
      </c>
      <c r="L10" s="23" t="s">
        <v>157</v>
      </c>
      <c r="M10" s="23" t="s">
        <v>156</v>
      </c>
      <c r="N10" s="23" t="s">
        <v>157</v>
      </c>
      <c r="O10" s="23" t="s">
        <v>156</v>
      </c>
      <c r="P10" s="23" t="s">
        <v>157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7" ht="12.75">
      <c r="A27" s="53" t="s">
        <v>161</v>
      </c>
    </row>
  </sheetData>
  <mergeCells count="12">
    <mergeCell ref="E9:E10"/>
    <mergeCell ref="F9:F10"/>
    <mergeCell ref="I9:J9"/>
    <mergeCell ref="K9:L9"/>
    <mergeCell ref="A6:P6"/>
    <mergeCell ref="M9:N9"/>
    <mergeCell ref="O9:P9"/>
    <mergeCell ref="G9:H9"/>
    <mergeCell ref="A9:A10"/>
    <mergeCell ref="B9:B10"/>
    <mergeCell ref="C9:C10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1">
      <selection activeCell="J1" sqref="J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65" customFormat="1" ht="12">
      <c r="J1" s="65" t="s">
        <v>141</v>
      </c>
    </row>
    <row r="2" s="65" customFormat="1" ht="12">
      <c r="J2" s="65" t="s">
        <v>6</v>
      </c>
    </row>
    <row r="3" spans="7:10" s="65" customFormat="1" ht="12">
      <c r="G3" s="66"/>
      <c r="J3" s="65" t="s">
        <v>7</v>
      </c>
    </row>
    <row r="4" s="65" customFormat="1" ht="12">
      <c r="J4" s="65" t="s">
        <v>8</v>
      </c>
    </row>
    <row r="6" spans="1:12" ht="15.75" customHeight="1">
      <c r="A6" s="173" t="s">
        <v>133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8" spans="11:12" ht="15.75">
      <c r="K8" s="3"/>
      <c r="L8" s="3" t="s">
        <v>5</v>
      </c>
    </row>
    <row r="9" spans="1:12" s="35" customFormat="1" ht="16.5" customHeight="1">
      <c r="A9" s="196" t="s">
        <v>1</v>
      </c>
      <c r="B9" s="196" t="s">
        <v>52</v>
      </c>
      <c r="C9" s="196" t="s">
        <v>51</v>
      </c>
      <c r="D9" s="208" t="s">
        <v>125</v>
      </c>
      <c r="E9" s="196" t="s">
        <v>33</v>
      </c>
      <c r="F9" s="213" t="s">
        <v>53</v>
      </c>
      <c r="G9" s="214"/>
      <c r="H9" s="196" t="s">
        <v>14</v>
      </c>
      <c r="I9" s="196" t="s">
        <v>4</v>
      </c>
      <c r="J9" s="196"/>
      <c r="K9" s="196"/>
      <c r="L9" s="208" t="s">
        <v>126</v>
      </c>
    </row>
    <row r="10" spans="1:12" s="26" customFormat="1" ht="51">
      <c r="A10" s="196"/>
      <c r="B10" s="196"/>
      <c r="C10" s="196"/>
      <c r="D10" s="210"/>
      <c r="E10" s="196"/>
      <c r="F10" s="23" t="s">
        <v>66</v>
      </c>
      <c r="G10" s="23" t="s">
        <v>67</v>
      </c>
      <c r="H10" s="196"/>
      <c r="I10" s="23" t="s">
        <v>54</v>
      </c>
      <c r="J10" s="23" t="s">
        <v>55</v>
      </c>
      <c r="K10" s="23" t="s">
        <v>56</v>
      </c>
      <c r="L10" s="210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48" t="s">
        <v>35</v>
      </c>
      <c r="B12" s="21" t="s">
        <v>65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.75">
      <c r="A13" s="49"/>
      <c r="B13" s="49"/>
      <c r="C13" s="49" t="s">
        <v>73</v>
      </c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.75">
      <c r="A14" s="49"/>
      <c r="B14" s="49"/>
      <c r="C14" s="49" t="s">
        <v>74</v>
      </c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5.75">
      <c r="A15" s="49"/>
      <c r="B15" s="49"/>
      <c r="C15" s="49" t="s">
        <v>75</v>
      </c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.75">
      <c r="A16" s="49"/>
      <c r="B16" s="49"/>
      <c r="C16" s="49" t="s">
        <v>76</v>
      </c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.75">
      <c r="A17" s="50"/>
      <c r="B17" s="50"/>
      <c r="C17" s="50" t="s">
        <v>77</v>
      </c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221" t="s">
        <v>78</v>
      </c>
      <c r="B18" s="222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.75">
      <c r="A19" s="48" t="s">
        <v>36</v>
      </c>
      <c r="B19" s="21" t="s">
        <v>79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>
      <c r="A20" s="49"/>
      <c r="B20" s="49"/>
      <c r="C20" s="49" t="s">
        <v>73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.75">
      <c r="A21" s="49"/>
      <c r="B21" s="49"/>
      <c r="C21" s="49" t="s">
        <v>74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.75">
      <c r="A22" s="221" t="s">
        <v>78</v>
      </c>
      <c r="B22" s="222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4"/>
      <c r="L26" s="37"/>
    </row>
    <row r="27" spans="1:12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4"/>
      <c r="L27" s="37"/>
    </row>
  </sheetData>
  <mergeCells count="12">
    <mergeCell ref="A18:B18"/>
    <mergeCell ref="A22:B22"/>
    <mergeCell ref="A9:A10"/>
    <mergeCell ref="B9:B10"/>
    <mergeCell ref="A6:L6"/>
    <mergeCell ref="C9:C10"/>
    <mergeCell ref="L9:L10"/>
    <mergeCell ref="E9:E10"/>
    <mergeCell ref="H9:H10"/>
    <mergeCell ref="I9:K9"/>
    <mergeCell ref="F9:G9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65" customFormat="1" ht="12">
      <c r="F1" s="65" t="s">
        <v>190</v>
      </c>
    </row>
    <row r="2" s="65" customFormat="1" ht="12">
      <c r="F2" s="65" t="s">
        <v>6</v>
      </c>
    </row>
    <row r="3" spans="6:7" s="65" customFormat="1" ht="12">
      <c r="F3" s="65" t="s">
        <v>7</v>
      </c>
      <c r="G3" s="66"/>
    </row>
    <row r="4" s="65" customFormat="1" ht="12">
      <c r="F4" s="65" t="s">
        <v>8</v>
      </c>
    </row>
    <row r="6" spans="1:12" ht="15.75" customHeight="1">
      <c r="A6" s="173" t="s">
        <v>132</v>
      </c>
      <c r="B6" s="173"/>
      <c r="C6" s="173"/>
      <c r="D6" s="173"/>
      <c r="E6" s="173"/>
      <c r="F6" s="173"/>
      <c r="G6" s="173"/>
      <c r="H6" s="173"/>
      <c r="I6" s="57"/>
      <c r="J6" s="57"/>
      <c r="K6" s="57"/>
      <c r="L6" s="57"/>
    </row>
    <row r="8" spans="8:11" ht="15.75">
      <c r="H8" s="3" t="s">
        <v>5</v>
      </c>
      <c r="K8" s="3"/>
    </row>
    <row r="9" spans="1:12" ht="36.75" customHeight="1">
      <c r="A9" s="208" t="s">
        <v>101</v>
      </c>
      <c r="B9" s="208" t="s">
        <v>127</v>
      </c>
      <c r="C9" s="208" t="s">
        <v>128</v>
      </c>
      <c r="D9" s="208" t="s">
        <v>12</v>
      </c>
      <c r="E9" s="208" t="s">
        <v>13</v>
      </c>
      <c r="F9" s="208" t="s">
        <v>48</v>
      </c>
      <c r="G9" s="213" t="s">
        <v>129</v>
      </c>
      <c r="H9" s="214"/>
      <c r="I9" s="37"/>
      <c r="J9" s="37"/>
      <c r="K9" s="37"/>
      <c r="L9" s="37"/>
    </row>
    <row r="10" spans="1:12" ht="15.75">
      <c r="A10" s="210"/>
      <c r="B10" s="210"/>
      <c r="C10" s="210"/>
      <c r="D10" s="210"/>
      <c r="E10" s="210"/>
      <c r="F10" s="210"/>
      <c r="G10" s="23" t="s">
        <v>130</v>
      </c>
      <c r="H10" s="23" t="s">
        <v>131</v>
      </c>
      <c r="I10" s="37"/>
      <c r="J10" s="37"/>
      <c r="K10" s="37"/>
      <c r="L10" s="37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63"/>
      <c r="J11" s="63"/>
      <c r="K11" s="63"/>
      <c r="L11" s="63"/>
    </row>
    <row r="12" spans="1:12" ht="15.75">
      <c r="A12" s="48"/>
      <c r="B12" s="48"/>
      <c r="C12" s="48"/>
      <c r="D12" s="48"/>
      <c r="E12" s="48"/>
      <c r="F12" s="48"/>
      <c r="G12" s="48"/>
      <c r="H12" s="48"/>
      <c r="I12" s="37"/>
      <c r="J12" s="37"/>
      <c r="K12" s="4"/>
      <c r="L12" s="37"/>
    </row>
    <row r="13" spans="1:12" ht="15.75">
      <c r="A13" s="49"/>
      <c r="B13" s="49"/>
      <c r="C13" s="49"/>
      <c r="D13" s="49"/>
      <c r="E13" s="49"/>
      <c r="F13" s="49"/>
      <c r="G13" s="49"/>
      <c r="H13" s="49"/>
      <c r="I13" s="37"/>
      <c r="J13" s="37"/>
      <c r="K13" s="4"/>
      <c r="L13" s="37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65" customFormat="1" ht="12">
      <c r="I1" s="65" t="s">
        <v>150</v>
      </c>
    </row>
    <row r="2" s="65" customFormat="1" ht="12">
      <c r="I2" s="65" t="s">
        <v>6</v>
      </c>
    </row>
    <row r="3" s="65" customFormat="1" ht="12">
      <c r="I3" s="65" t="s">
        <v>7</v>
      </c>
    </row>
    <row r="4" s="65" customFormat="1" ht="12">
      <c r="I4" s="65" t="s">
        <v>8</v>
      </c>
    </row>
    <row r="6" spans="1:10" ht="15.75" customHeight="1">
      <c r="A6" s="173" t="s">
        <v>136</v>
      </c>
      <c r="B6" s="173"/>
      <c r="C6" s="173"/>
      <c r="D6" s="173"/>
      <c r="E6" s="173"/>
      <c r="F6" s="173"/>
      <c r="G6" s="173"/>
      <c r="H6" s="173"/>
      <c r="I6" s="173"/>
      <c r="J6" s="173"/>
    </row>
    <row r="8" spans="9:10" ht="15.75">
      <c r="I8" s="3"/>
      <c r="J8" s="3" t="s">
        <v>5</v>
      </c>
    </row>
    <row r="9" spans="1:10" s="35" customFormat="1" ht="16.5" customHeight="1">
      <c r="A9" s="196" t="s">
        <v>1</v>
      </c>
      <c r="B9" s="196" t="s">
        <v>258</v>
      </c>
      <c r="C9" s="196" t="s">
        <v>51</v>
      </c>
      <c r="D9" s="208" t="s">
        <v>125</v>
      </c>
      <c r="E9" s="196" t="s">
        <v>33</v>
      </c>
      <c r="F9" s="52" t="s">
        <v>4</v>
      </c>
      <c r="G9" s="196" t="s">
        <v>14</v>
      </c>
      <c r="H9" s="196" t="s">
        <v>4</v>
      </c>
      <c r="I9" s="196"/>
      <c r="J9" s="208" t="s">
        <v>126</v>
      </c>
    </row>
    <row r="10" spans="1:10" s="26" customFormat="1" ht="51">
      <c r="A10" s="196"/>
      <c r="B10" s="196"/>
      <c r="C10" s="196"/>
      <c r="D10" s="210"/>
      <c r="E10" s="196"/>
      <c r="F10" s="23" t="s">
        <v>53</v>
      </c>
      <c r="G10" s="196"/>
      <c r="H10" s="23" t="s">
        <v>54</v>
      </c>
      <c r="I10" s="23" t="s">
        <v>56</v>
      </c>
      <c r="J10" s="210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48" t="s">
        <v>35</v>
      </c>
      <c r="B12" s="21"/>
      <c r="C12" s="48"/>
      <c r="D12" s="48"/>
      <c r="E12" s="48"/>
      <c r="F12" s="48"/>
      <c r="G12" s="48"/>
      <c r="H12" s="48"/>
      <c r="I12" s="48"/>
      <c r="J12" s="48"/>
    </row>
    <row r="13" spans="1:10" ht="15.7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.75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5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.75">
      <c r="A16" s="221" t="s">
        <v>78</v>
      </c>
      <c r="B16" s="222"/>
      <c r="C16" s="36"/>
      <c r="D16" s="36"/>
      <c r="E16" s="36"/>
      <c r="F16" s="36"/>
      <c r="G16" s="36"/>
      <c r="H16" s="36"/>
      <c r="I16" s="36"/>
      <c r="J16" s="36"/>
    </row>
    <row r="17" spans="1:10" ht="15.75">
      <c r="A17" s="48" t="s">
        <v>36</v>
      </c>
      <c r="B17" s="21"/>
      <c r="C17" s="48"/>
      <c r="D17" s="48"/>
      <c r="E17" s="48"/>
      <c r="F17" s="48"/>
      <c r="G17" s="48"/>
      <c r="H17" s="48"/>
      <c r="I17" s="48"/>
      <c r="J17" s="48"/>
    </row>
    <row r="18" spans="1:10" ht="15.7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5.75">
      <c r="A20" s="221" t="s">
        <v>78</v>
      </c>
      <c r="B20" s="222"/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75">
      <c r="A24" s="37"/>
      <c r="B24" s="37"/>
      <c r="C24" s="37"/>
      <c r="D24" s="37"/>
      <c r="E24" s="37"/>
      <c r="F24" s="37"/>
      <c r="G24" s="37"/>
      <c r="H24" s="37"/>
      <c r="I24" s="4"/>
      <c r="J24" s="37"/>
    </row>
    <row r="25" spans="1:10" ht="15.75">
      <c r="A25" s="37"/>
      <c r="B25" s="37"/>
      <c r="C25" s="37"/>
      <c r="D25" s="37"/>
      <c r="E25" s="37"/>
      <c r="F25" s="37"/>
      <c r="G25" s="37"/>
      <c r="H25" s="37"/>
      <c r="I25" s="4"/>
      <c r="J25" s="37"/>
    </row>
  </sheetData>
  <mergeCells count="11">
    <mergeCell ref="A6:J6"/>
    <mergeCell ref="C9:C10"/>
    <mergeCell ref="J9:J10"/>
    <mergeCell ref="E9:E10"/>
    <mergeCell ref="G9:G10"/>
    <mergeCell ref="H9:I9"/>
    <mergeCell ref="D9:D10"/>
    <mergeCell ref="A16:B16"/>
    <mergeCell ref="A20:B2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65" customFormat="1" ht="12">
      <c r="E1" s="65" t="s">
        <v>57</v>
      </c>
    </row>
    <row r="2" spans="3:5" s="65" customFormat="1" ht="12">
      <c r="C2" s="58"/>
      <c r="D2" s="58"/>
      <c r="E2" s="65" t="s">
        <v>355</v>
      </c>
    </row>
    <row r="3" s="65" customFormat="1" ht="12">
      <c r="E3" s="65" t="s">
        <v>360</v>
      </c>
    </row>
    <row r="4" s="65" customFormat="1" ht="12">
      <c r="E4" s="65" t="s">
        <v>357</v>
      </c>
    </row>
    <row r="6" spans="1:7" ht="15.75">
      <c r="A6" s="182" t="s">
        <v>137</v>
      </c>
      <c r="B6" s="182"/>
      <c r="C6" s="182"/>
      <c r="D6" s="182"/>
      <c r="E6" s="182"/>
      <c r="F6" s="182"/>
      <c r="G6" s="182"/>
    </row>
    <row r="8" spans="6:7" ht="15.75">
      <c r="F8" s="3"/>
      <c r="G8" s="3" t="s">
        <v>5</v>
      </c>
    </row>
    <row r="9" spans="1:7" s="38" customFormat="1" ht="68.25" customHeight="1">
      <c r="A9" s="23" t="s">
        <v>1</v>
      </c>
      <c r="B9" s="23" t="s">
        <v>51</v>
      </c>
      <c r="C9" s="51" t="s">
        <v>138</v>
      </c>
      <c r="D9" s="51" t="s">
        <v>139</v>
      </c>
      <c r="E9" s="23" t="s">
        <v>69</v>
      </c>
      <c r="F9" s="23" t="s">
        <v>70</v>
      </c>
      <c r="G9" s="51" t="s">
        <v>140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3">
        <v>4</v>
      </c>
      <c r="E10" s="16">
        <v>5</v>
      </c>
      <c r="F10" s="16">
        <v>6</v>
      </c>
      <c r="G10" s="16">
        <v>7</v>
      </c>
    </row>
    <row r="11" spans="1:7" ht="18.75" customHeight="1">
      <c r="A11" s="129" t="s">
        <v>35</v>
      </c>
      <c r="B11" s="129">
        <v>801</v>
      </c>
      <c r="C11" s="119" t="s">
        <v>320</v>
      </c>
      <c r="D11" s="119">
        <f>SUM(D12:D13)</f>
        <v>10038</v>
      </c>
      <c r="E11" s="119">
        <f>SUM(E12:E13)</f>
        <v>42298</v>
      </c>
      <c r="F11" s="119">
        <f>SUM(F12:F13)</f>
        <v>52336</v>
      </c>
      <c r="G11" s="119">
        <v>0</v>
      </c>
    </row>
    <row r="12" spans="1:7" ht="19.5" customHeight="1">
      <c r="A12" s="5"/>
      <c r="B12" s="127">
        <v>80101</v>
      </c>
      <c r="C12" s="128" t="s">
        <v>321</v>
      </c>
      <c r="D12" s="5">
        <v>7011</v>
      </c>
      <c r="E12" s="5">
        <v>28298</v>
      </c>
      <c r="F12" s="5">
        <v>35309</v>
      </c>
      <c r="G12" s="5">
        <v>0</v>
      </c>
    </row>
    <row r="13" spans="1:7" ht="19.5" customHeight="1">
      <c r="A13" s="5"/>
      <c r="B13" s="127">
        <v>80110</v>
      </c>
      <c r="C13" s="128" t="s">
        <v>322</v>
      </c>
      <c r="D13" s="5">
        <v>3027</v>
      </c>
      <c r="E13" s="5">
        <v>14000</v>
      </c>
      <c r="F13" s="5">
        <v>17027</v>
      </c>
      <c r="G13" s="5">
        <v>0</v>
      </c>
    </row>
    <row r="14" ht="15.75">
      <c r="B14" s="39"/>
    </row>
    <row r="15" ht="15.75">
      <c r="E15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2">
      <selection activeCell="D19" sqref="D19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65" customFormat="1" ht="12">
      <c r="F1" s="65" t="s">
        <v>58</v>
      </c>
    </row>
    <row r="2" spans="3:6" s="65" customFormat="1" ht="12">
      <c r="C2" s="58"/>
      <c r="D2" s="58"/>
      <c r="E2" s="58"/>
      <c r="F2" s="65" t="s">
        <v>355</v>
      </c>
    </row>
    <row r="3" s="65" customFormat="1" ht="12">
      <c r="F3" s="65" t="s">
        <v>377</v>
      </c>
    </row>
    <row r="4" s="65" customFormat="1" ht="12">
      <c r="F4" s="65" t="s">
        <v>361</v>
      </c>
    </row>
    <row r="6" spans="1:7" ht="15.75">
      <c r="A6" s="182" t="s">
        <v>88</v>
      </c>
      <c r="B6" s="182"/>
      <c r="C6" s="182"/>
      <c r="D6" s="182"/>
      <c r="E6" s="182"/>
      <c r="F6" s="182"/>
      <c r="G6" s="182"/>
    </row>
    <row r="8" spans="6:7" ht="15.75">
      <c r="F8" s="3"/>
      <c r="G8" s="3" t="s">
        <v>5</v>
      </c>
    </row>
    <row r="9" spans="1:7" s="38" customFormat="1" ht="38.25">
      <c r="A9" s="23" t="s">
        <v>1</v>
      </c>
      <c r="B9" s="23" t="s">
        <v>51</v>
      </c>
      <c r="C9" s="23" t="s">
        <v>89</v>
      </c>
      <c r="D9" s="23" t="s">
        <v>254</v>
      </c>
      <c r="E9" s="23" t="s">
        <v>69</v>
      </c>
      <c r="F9" s="23" t="s">
        <v>70</v>
      </c>
      <c r="G9" s="23" t="s">
        <v>68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48" customHeight="1">
      <c r="A11" s="155"/>
      <c r="B11" s="156" t="s">
        <v>80</v>
      </c>
      <c r="C11" s="157" t="s">
        <v>71</v>
      </c>
      <c r="D11" s="157">
        <v>363402</v>
      </c>
      <c r="E11" s="155">
        <v>70000</v>
      </c>
      <c r="F11" s="155">
        <v>433402</v>
      </c>
      <c r="G11" s="12" t="s">
        <v>324</v>
      </c>
      <c r="H11" s="64"/>
    </row>
    <row r="12" spans="3:5" s="64" customFormat="1" ht="15.75">
      <c r="C12" s="141"/>
      <c r="E12" s="140"/>
    </row>
    <row r="13" spans="3:5" s="64" customFormat="1" ht="15.75">
      <c r="C13" s="139"/>
      <c r="E13" s="140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53" customWidth="1"/>
    <col min="2" max="2" width="11.75390625" style="53" customWidth="1"/>
    <col min="3" max="4" width="9.125" style="53" customWidth="1"/>
    <col min="5" max="5" width="12.375" style="53" customWidth="1"/>
    <col min="6" max="6" width="9.125" style="53" customWidth="1"/>
    <col min="7" max="7" width="11.375" style="53" customWidth="1"/>
    <col min="8" max="8" width="19.375" style="53" customWidth="1"/>
    <col min="9" max="16384" width="9.125" style="53" customWidth="1"/>
  </cols>
  <sheetData>
    <row r="1" s="65" customFormat="1" ht="12">
      <c r="G1" s="65" t="s">
        <v>189</v>
      </c>
    </row>
    <row r="2" s="65" customFormat="1" ht="12">
      <c r="G2" s="65" t="s">
        <v>6</v>
      </c>
    </row>
    <row r="3" s="65" customFormat="1" ht="12">
      <c r="G3" s="65" t="s">
        <v>7</v>
      </c>
    </row>
    <row r="4" s="65" customFormat="1" ht="12">
      <c r="G4" s="65" t="s">
        <v>8</v>
      </c>
    </row>
    <row r="5" ht="22.5" customHeight="1"/>
    <row r="6" spans="1:8" ht="29.25" customHeight="1">
      <c r="A6" s="223" t="s">
        <v>143</v>
      </c>
      <c r="B6" s="223"/>
      <c r="C6" s="223"/>
      <c r="D6" s="223"/>
      <c r="E6" s="223"/>
      <c r="F6" s="223"/>
      <c r="G6" s="223"/>
      <c r="H6" s="223"/>
    </row>
    <row r="7" ht="18.75" customHeight="1"/>
    <row r="8" ht="18.75" customHeight="1">
      <c r="H8" s="67" t="s">
        <v>5</v>
      </c>
    </row>
    <row r="9" spans="1:8" ht="12.75">
      <c r="A9" s="196" t="s">
        <v>101</v>
      </c>
      <c r="B9" s="196" t="s">
        <v>144</v>
      </c>
      <c r="C9" s="196" t="s">
        <v>12</v>
      </c>
      <c r="D9" s="196" t="s">
        <v>145</v>
      </c>
      <c r="E9" s="196" t="s">
        <v>146</v>
      </c>
      <c r="F9" s="196" t="s">
        <v>147</v>
      </c>
      <c r="G9" s="196"/>
      <c r="H9" s="196" t="s">
        <v>149</v>
      </c>
    </row>
    <row r="10" spans="1:8" ht="12.75">
      <c r="A10" s="196"/>
      <c r="B10" s="196"/>
      <c r="C10" s="196"/>
      <c r="D10" s="196"/>
      <c r="E10" s="196"/>
      <c r="F10" s="23" t="s">
        <v>16</v>
      </c>
      <c r="G10" s="23" t="s">
        <v>148</v>
      </c>
      <c r="H10" s="196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48"/>
      <c r="B12" s="48"/>
      <c r="C12" s="48"/>
      <c r="D12" s="48"/>
      <c r="E12" s="48"/>
      <c r="F12" s="48"/>
      <c r="G12" s="48"/>
      <c r="H12" s="48"/>
    </row>
    <row r="13" spans="1:8" ht="12.75">
      <c r="A13" s="49"/>
      <c r="B13" s="49"/>
      <c r="C13" s="49"/>
      <c r="D13" s="49"/>
      <c r="E13" s="49"/>
      <c r="F13" s="49"/>
      <c r="G13" s="49"/>
      <c r="H13" s="49"/>
    </row>
    <row r="14" spans="1:8" ht="12.75">
      <c r="A14" s="49"/>
      <c r="B14" s="49"/>
      <c r="C14" s="49"/>
      <c r="D14" s="49"/>
      <c r="E14" s="49"/>
      <c r="F14" s="49"/>
      <c r="G14" s="49"/>
      <c r="H14" s="49"/>
    </row>
    <row r="15" spans="1:8" ht="12.75">
      <c r="A15" s="49"/>
      <c r="B15" s="49"/>
      <c r="C15" s="49"/>
      <c r="D15" s="49"/>
      <c r="E15" s="49"/>
      <c r="F15" s="49"/>
      <c r="G15" s="49"/>
      <c r="H15" s="49"/>
    </row>
    <row r="16" spans="1:8" ht="12.75">
      <c r="A16" s="49"/>
      <c r="B16" s="49"/>
      <c r="C16" s="49"/>
      <c r="D16" s="49"/>
      <c r="E16" s="49"/>
      <c r="F16" s="49"/>
      <c r="G16" s="49"/>
      <c r="H16" s="49"/>
    </row>
    <row r="17" spans="1:8" ht="12.75">
      <c r="A17" s="49"/>
      <c r="B17" s="49"/>
      <c r="C17" s="49"/>
      <c r="D17" s="49"/>
      <c r="E17" s="49"/>
      <c r="F17" s="49"/>
      <c r="G17" s="49"/>
      <c r="H17" s="49"/>
    </row>
    <row r="18" spans="1:8" ht="12.75">
      <c r="A18" s="49"/>
      <c r="B18" s="49"/>
      <c r="C18" s="49"/>
      <c r="D18" s="49"/>
      <c r="E18" s="49"/>
      <c r="F18" s="49"/>
      <c r="G18" s="49"/>
      <c r="H18" s="49"/>
    </row>
    <row r="19" spans="1:8" ht="12.75">
      <c r="A19" s="49"/>
      <c r="B19" s="49"/>
      <c r="C19" s="49"/>
      <c r="D19" s="49"/>
      <c r="E19" s="49"/>
      <c r="F19" s="49"/>
      <c r="G19" s="49"/>
      <c r="H19" s="49"/>
    </row>
    <row r="20" spans="1:8" ht="12.75">
      <c r="A20" s="49"/>
      <c r="B20" s="49"/>
      <c r="C20" s="49"/>
      <c r="D20" s="49"/>
      <c r="E20" s="49"/>
      <c r="F20" s="49"/>
      <c r="G20" s="49"/>
      <c r="H20" s="49"/>
    </row>
    <row r="21" spans="1:8" ht="12.75">
      <c r="A21" s="49"/>
      <c r="B21" s="49"/>
      <c r="C21" s="49"/>
      <c r="D21" s="49"/>
      <c r="E21" s="49"/>
      <c r="F21" s="49"/>
      <c r="G21" s="49"/>
      <c r="H21" s="49"/>
    </row>
    <row r="22" spans="1:8" ht="12.75">
      <c r="A22" s="49"/>
      <c r="B22" s="49"/>
      <c r="C22" s="49"/>
      <c r="D22" s="49"/>
      <c r="E22" s="49"/>
      <c r="F22" s="49"/>
      <c r="G22" s="49"/>
      <c r="H22" s="49"/>
    </row>
    <row r="23" spans="1:8" ht="12.75">
      <c r="A23" s="49"/>
      <c r="B23" s="49"/>
      <c r="C23" s="49"/>
      <c r="D23" s="49"/>
      <c r="E23" s="49"/>
      <c r="F23" s="49"/>
      <c r="G23" s="49"/>
      <c r="H23" s="49"/>
    </row>
    <row r="24" spans="1:8" ht="12.75">
      <c r="A24" s="49"/>
      <c r="B24" s="49"/>
      <c r="C24" s="49"/>
      <c r="D24" s="49"/>
      <c r="E24" s="49"/>
      <c r="F24" s="49"/>
      <c r="G24" s="49"/>
      <c r="H24" s="49"/>
    </row>
    <row r="25" spans="1:8" ht="12.75">
      <c r="A25" s="49"/>
      <c r="B25" s="49"/>
      <c r="C25" s="49"/>
      <c r="D25" s="49"/>
      <c r="E25" s="49"/>
      <c r="F25" s="49"/>
      <c r="G25" s="49"/>
      <c r="H25" s="49"/>
    </row>
    <row r="26" spans="1:8" ht="12.75">
      <c r="A26" s="49"/>
      <c r="B26" s="49"/>
      <c r="C26" s="49"/>
      <c r="D26" s="49"/>
      <c r="E26" s="49"/>
      <c r="F26" s="49"/>
      <c r="G26" s="49"/>
      <c r="H26" s="49"/>
    </row>
    <row r="27" spans="1:8" ht="12.75">
      <c r="A27" s="49"/>
      <c r="B27" s="49"/>
      <c r="C27" s="49"/>
      <c r="D27" s="49"/>
      <c r="E27" s="49"/>
      <c r="F27" s="49"/>
      <c r="G27" s="49"/>
      <c r="H27" s="49"/>
    </row>
    <row r="28" spans="1:8" ht="12.75">
      <c r="A28" s="50"/>
      <c r="B28" s="50"/>
      <c r="C28" s="50"/>
      <c r="D28" s="50"/>
      <c r="E28" s="50"/>
      <c r="F28" s="50"/>
      <c r="G28" s="50"/>
      <c r="H28" s="50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1" sqref="H11"/>
    </sheetView>
  </sheetViews>
  <sheetFormatPr defaultColWidth="9.00390625" defaultRowHeight="12.75"/>
  <cols>
    <col min="1" max="1" width="5.625" style="53" customWidth="1"/>
    <col min="2" max="2" width="11.75390625" style="53" customWidth="1"/>
    <col min="3" max="4" width="9.125" style="53" customWidth="1"/>
    <col min="5" max="5" width="12.375" style="53" customWidth="1"/>
    <col min="6" max="6" width="9.125" style="53" customWidth="1"/>
    <col min="7" max="7" width="11.375" style="53" customWidth="1"/>
    <col min="8" max="8" width="19.375" style="53" customWidth="1"/>
    <col min="9" max="16384" width="9.125" style="53" customWidth="1"/>
  </cols>
  <sheetData>
    <row r="1" s="65" customFormat="1" ht="12">
      <c r="G1" s="65" t="s">
        <v>59</v>
      </c>
    </row>
    <row r="2" s="65" customFormat="1" ht="12">
      <c r="G2" s="65" t="s">
        <v>355</v>
      </c>
    </row>
    <row r="3" s="65" customFormat="1" ht="12">
      <c r="G3" s="65" t="s">
        <v>360</v>
      </c>
    </row>
    <row r="4" s="65" customFormat="1" ht="12">
      <c r="G4" s="65" t="s">
        <v>357</v>
      </c>
    </row>
    <row r="5" ht="22.5" customHeight="1"/>
    <row r="6" spans="1:8" ht="29.25" customHeight="1">
      <c r="A6" s="223" t="s">
        <v>142</v>
      </c>
      <c r="B6" s="223"/>
      <c r="C6" s="223"/>
      <c r="D6" s="223"/>
      <c r="E6" s="223"/>
      <c r="F6" s="223"/>
      <c r="G6" s="223"/>
      <c r="H6" s="223"/>
    </row>
    <row r="7" ht="18.75" customHeight="1">
      <c r="H7" s="67" t="s">
        <v>5</v>
      </c>
    </row>
    <row r="8" spans="1:8" ht="12.75">
      <c r="A8" s="196" t="s">
        <v>101</v>
      </c>
      <c r="B8" s="196" t="s">
        <v>144</v>
      </c>
      <c r="C8" s="196" t="s">
        <v>12</v>
      </c>
      <c r="D8" s="196" t="s">
        <v>145</v>
      </c>
      <c r="E8" s="196" t="s">
        <v>151</v>
      </c>
      <c r="F8" s="196" t="s">
        <v>147</v>
      </c>
      <c r="G8" s="196"/>
      <c r="H8" s="196" t="s">
        <v>149</v>
      </c>
    </row>
    <row r="9" spans="1:8" ht="12.75">
      <c r="A9" s="196"/>
      <c r="B9" s="196"/>
      <c r="C9" s="196"/>
      <c r="D9" s="196"/>
      <c r="E9" s="196"/>
      <c r="F9" s="23" t="s">
        <v>16</v>
      </c>
      <c r="G9" s="23" t="s">
        <v>148</v>
      </c>
      <c r="H9" s="196"/>
    </row>
    <row r="10" spans="1:8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63.75">
      <c r="A11" s="134" t="s">
        <v>35</v>
      </c>
      <c r="B11" s="135" t="s">
        <v>325</v>
      </c>
      <c r="C11" s="134">
        <v>750</v>
      </c>
      <c r="D11" s="134">
        <v>75095</v>
      </c>
      <c r="E11" s="134">
        <v>3000</v>
      </c>
      <c r="F11" s="134" t="s">
        <v>324</v>
      </c>
      <c r="G11" s="134" t="s">
        <v>324</v>
      </c>
      <c r="H11" s="135" t="s">
        <v>326</v>
      </c>
    </row>
    <row r="12" spans="1:8" ht="51">
      <c r="A12" s="134" t="s">
        <v>36</v>
      </c>
      <c r="B12" s="135" t="s">
        <v>327</v>
      </c>
      <c r="C12" s="134">
        <v>801</v>
      </c>
      <c r="D12" s="134">
        <v>80113</v>
      </c>
      <c r="E12" s="134">
        <v>13040</v>
      </c>
      <c r="F12" s="134" t="s">
        <v>324</v>
      </c>
      <c r="G12" s="134" t="s">
        <v>324</v>
      </c>
      <c r="H12" s="135" t="s">
        <v>328</v>
      </c>
    </row>
    <row r="13" spans="1:8" ht="51">
      <c r="A13" s="134" t="s">
        <v>37</v>
      </c>
      <c r="B13" s="135" t="s">
        <v>378</v>
      </c>
      <c r="C13" s="134">
        <v>851</v>
      </c>
      <c r="D13" s="134">
        <v>85195</v>
      </c>
      <c r="E13" s="134">
        <v>800</v>
      </c>
      <c r="F13" s="134" t="s">
        <v>324</v>
      </c>
      <c r="G13" s="134" t="s">
        <v>324</v>
      </c>
      <c r="H13" s="135" t="s">
        <v>379</v>
      </c>
    </row>
    <row r="14" spans="1:8" ht="12.75">
      <c r="A14" s="36"/>
      <c r="B14" s="136" t="s">
        <v>331</v>
      </c>
      <c r="C14" s="36"/>
      <c r="D14" s="36"/>
      <c r="E14" s="136">
        <v>16840</v>
      </c>
      <c r="F14" s="36"/>
      <c r="G14" s="36"/>
      <c r="H14" s="36"/>
    </row>
    <row r="16" ht="14.25" customHeight="1"/>
  </sheetData>
  <mergeCells count="8">
    <mergeCell ref="A6:H6"/>
    <mergeCell ref="A8:A9"/>
    <mergeCell ref="B8:B9"/>
    <mergeCell ref="C8:C9"/>
    <mergeCell ref="D8:D9"/>
    <mergeCell ref="E8:E9"/>
    <mergeCell ref="F8:G8"/>
    <mergeCell ref="H8:H9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4" width="8.625" style="1" customWidth="1"/>
    <col min="5" max="5" width="11.00390625" style="1" customWidth="1"/>
    <col min="6" max="6" width="10.25390625" style="1" customWidth="1"/>
    <col min="7" max="7" width="12.00390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8.875" style="1" customWidth="1"/>
    <col min="12" max="16384" width="9.125" style="1" customWidth="1"/>
  </cols>
  <sheetData>
    <row r="1" s="65" customFormat="1" ht="12">
      <c r="I1" s="65" t="s">
        <v>9</v>
      </c>
    </row>
    <row r="2" s="65" customFormat="1" ht="12">
      <c r="I2" s="65" t="s">
        <v>6</v>
      </c>
    </row>
    <row r="3" spans="5:9" s="65" customFormat="1" ht="12">
      <c r="E3" s="66"/>
      <c r="F3" s="66"/>
      <c r="G3" s="66"/>
      <c r="I3" s="65" t="s">
        <v>7</v>
      </c>
    </row>
    <row r="4" s="65" customFormat="1" ht="12">
      <c r="I4" s="65" t="s">
        <v>8</v>
      </c>
    </row>
    <row r="6" spans="1:11" ht="15.75" customHeight="1">
      <c r="A6" s="173" t="s">
        <v>134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ht="15.75">
      <c r="K7" s="3" t="s">
        <v>5</v>
      </c>
    </row>
    <row r="8" spans="1:11" s="25" customFormat="1" ht="12.75">
      <c r="A8" s="172" t="s">
        <v>1</v>
      </c>
      <c r="B8" s="172" t="s">
        <v>10</v>
      </c>
      <c r="C8" s="105" t="s">
        <v>11</v>
      </c>
      <c r="D8" s="106"/>
      <c r="E8" s="177" t="s">
        <v>14</v>
      </c>
      <c r="F8" s="174"/>
      <c r="G8" s="174"/>
      <c r="H8" s="174"/>
      <c r="I8" s="174"/>
      <c r="J8" s="174"/>
      <c r="K8" s="174"/>
    </row>
    <row r="9" spans="1:11" s="25" customFormat="1" ht="16.5" customHeight="1">
      <c r="A9" s="172"/>
      <c r="B9" s="172"/>
      <c r="C9" s="174" t="s">
        <v>12</v>
      </c>
      <c r="D9" s="108" t="s">
        <v>13</v>
      </c>
      <c r="E9" s="172" t="s">
        <v>15</v>
      </c>
      <c r="F9" s="174" t="s">
        <v>16</v>
      </c>
      <c r="G9" s="174"/>
      <c r="H9" s="174"/>
      <c r="I9" s="174"/>
      <c r="J9" s="174"/>
      <c r="K9" s="172" t="s">
        <v>23</v>
      </c>
    </row>
    <row r="10" spans="1:11" s="26" customFormat="1" ht="15" customHeight="1">
      <c r="A10" s="172"/>
      <c r="B10" s="172"/>
      <c r="C10" s="175"/>
      <c r="D10" s="108"/>
      <c r="E10" s="176"/>
      <c r="F10" s="172" t="s">
        <v>17</v>
      </c>
      <c r="G10" s="172" t="s">
        <v>18</v>
      </c>
      <c r="H10" s="172"/>
      <c r="I10" s="172"/>
      <c r="J10" s="172"/>
      <c r="K10" s="172"/>
    </row>
    <row r="11" spans="1:11" s="26" customFormat="1" ht="25.5">
      <c r="A11" s="172"/>
      <c r="B11" s="172"/>
      <c r="C11" s="174"/>
      <c r="D11" s="107"/>
      <c r="E11" s="172"/>
      <c r="F11" s="172"/>
      <c r="G11" s="24" t="s">
        <v>19</v>
      </c>
      <c r="H11" s="24" t="s">
        <v>20</v>
      </c>
      <c r="I11" s="24" t="s">
        <v>21</v>
      </c>
      <c r="J11" s="24" t="s">
        <v>22</v>
      </c>
      <c r="K11" s="172"/>
    </row>
    <row r="12" spans="1:11" s="17" customFormat="1" ht="11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6.5" customHeight="1">
      <c r="A13" s="18" t="s">
        <v>24</v>
      </c>
      <c r="B13" s="6" t="s">
        <v>25</v>
      </c>
      <c r="C13" s="7"/>
      <c r="D13" s="7"/>
      <c r="E13" s="30"/>
      <c r="F13" s="31"/>
      <c r="G13" s="30"/>
      <c r="H13" s="30"/>
      <c r="I13" s="30"/>
      <c r="J13" s="30"/>
      <c r="K13" s="30"/>
    </row>
    <row r="14" spans="1:11" ht="15.75">
      <c r="A14" s="19"/>
      <c r="B14" s="8" t="s">
        <v>28</v>
      </c>
      <c r="C14" s="27"/>
      <c r="D14" s="27"/>
      <c r="E14" s="32"/>
      <c r="F14" s="32"/>
      <c r="G14" s="32"/>
      <c r="H14" s="32"/>
      <c r="I14" s="32"/>
      <c r="J14" s="32"/>
      <c r="K14" s="32"/>
    </row>
    <row r="15" spans="1:11" ht="15.75">
      <c r="A15" s="19"/>
      <c r="B15" s="10" t="s">
        <v>29</v>
      </c>
      <c r="C15" s="27"/>
      <c r="D15" s="27"/>
      <c r="E15" s="32"/>
      <c r="F15" s="32"/>
      <c r="G15" s="32"/>
      <c r="H15" s="32"/>
      <c r="I15" s="32"/>
      <c r="J15" s="32"/>
      <c r="K15" s="32"/>
    </row>
    <row r="16" spans="1:11" ht="47.25">
      <c r="A16" s="179" t="s">
        <v>26</v>
      </c>
      <c r="B16" s="6" t="s">
        <v>27</v>
      </c>
      <c r="C16" s="29"/>
      <c r="D16" s="29"/>
      <c r="E16" s="33"/>
      <c r="F16" s="33"/>
      <c r="G16" s="33"/>
      <c r="H16" s="33"/>
      <c r="I16" s="33"/>
      <c r="J16" s="33"/>
      <c r="K16" s="33"/>
    </row>
    <row r="17" spans="1:11" ht="15.75">
      <c r="A17" s="180"/>
      <c r="B17" s="8" t="s">
        <v>28</v>
      </c>
      <c r="C17" s="27"/>
      <c r="D17" s="27"/>
      <c r="E17" s="32"/>
      <c r="F17" s="32"/>
      <c r="G17" s="32"/>
      <c r="H17" s="32"/>
      <c r="I17" s="32"/>
      <c r="J17" s="32"/>
      <c r="K17" s="32"/>
    </row>
    <row r="18" spans="1:11" ht="15.75">
      <c r="A18" s="158"/>
      <c r="B18" s="10" t="s">
        <v>29</v>
      </c>
      <c r="C18" s="28"/>
      <c r="D18" s="28"/>
      <c r="E18" s="34"/>
      <c r="F18" s="34"/>
      <c r="G18" s="34"/>
      <c r="H18" s="34"/>
      <c r="I18" s="34"/>
      <c r="J18" s="34"/>
      <c r="K18" s="34"/>
    </row>
    <row r="19" spans="1:11" ht="63">
      <c r="A19" s="179" t="s">
        <v>30</v>
      </c>
      <c r="B19" s="6" t="s">
        <v>96</v>
      </c>
      <c r="C19" s="29"/>
      <c r="D19" s="29"/>
      <c r="E19" s="33"/>
      <c r="F19" s="33"/>
      <c r="G19" s="33"/>
      <c r="H19" s="33"/>
      <c r="I19" s="33"/>
      <c r="J19" s="33"/>
      <c r="K19" s="33"/>
    </row>
    <row r="20" spans="1:11" ht="15.75">
      <c r="A20" s="180"/>
      <c r="B20" s="8" t="s">
        <v>28</v>
      </c>
      <c r="C20" s="27"/>
      <c r="D20" s="27"/>
      <c r="E20" s="32"/>
      <c r="F20" s="32"/>
      <c r="G20" s="32"/>
      <c r="H20" s="32"/>
      <c r="I20" s="32"/>
      <c r="J20" s="32"/>
      <c r="K20" s="32"/>
    </row>
    <row r="21" spans="1:11" ht="15.75">
      <c r="A21" s="158"/>
      <c r="B21" s="10" t="s">
        <v>29</v>
      </c>
      <c r="C21" s="28"/>
      <c r="D21" s="28"/>
      <c r="E21" s="34"/>
      <c r="F21" s="34"/>
      <c r="G21" s="34"/>
      <c r="H21" s="34"/>
      <c r="I21" s="34"/>
      <c r="J21" s="34"/>
      <c r="K21" s="34"/>
    </row>
    <row r="22" spans="1:11" ht="63">
      <c r="A22" s="179" t="s">
        <v>31</v>
      </c>
      <c r="B22" s="6" t="s">
        <v>97</v>
      </c>
      <c r="C22" s="29"/>
      <c r="D22" s="29"/>
      <c r="E22" s="33"/>
      <c r="F22" s="33"/>
      <c r="G22" s="33"/>
      <c r="H22" s="33"/>
      <c r="I22" s="33"/>
      <c r="J22" s="33"/>
      <c r="K22" s="33"/>
    </row>
    <row r="23" spans="1:11" ht="15.75">
      <c r="A23" s="158"/>
      <c r="B23" s="10" t="s">
        <v>28</v>
      </c>
      <c r="C23" s="28"/>
      <c r="D23" s="28"/>
      <c r="E23" s="34"/>
      <c r="F23" s="34"/>
      <c r="G23" s="34"/>
      <c r="H23" s="34"/>
      <c r="I23" s="34"/>
      <c r="J23" s="34"/>
      <c r="K23" s="34"/>
    </row>
    <row r="25" spans="1:14" ht="60" customHeight="1">
      <c r="A25" s="178" t="s">
        <v>256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6" ht="15.75">
      <c r="J26" s="4"/>
    </row>
  </sheetData>
  <mergeCells count="14">
    <mergeCell ref="A25:N25"/>
    <mergeCell ref="A16:A18"/>
    <mergeCell ref="A19:A21"/>
    <mergeCell ref="A22:A23"/>
    <mergeCell ref="F10:F11"/>
    <mergeCell ref="A8:A11"/>
    <mergeCell ref="A6:K6"/>
    <mergeCell ref="G10:J10"/>
    <mergeCell ref="K9:K11"/>
    <mergeCell ref="B8:B11"/>
    <mergeCell ref="C9:C11"/>
    <mergeCell ref="E9:E11"/>
    <mergeCell ref="E8:K8"/>
    <mergeCell ref="F9:J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9">
      <selection activeCell="G22" sqref="G22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65" customFormat="1" ht="12">
      <c r="F1" s="65" t="s">
        <v>32</v>
      </c>
    </row>
    <row r="2" spans="2:6" s="65" customFormat="1" ht="12">
      <c r="B2" s="161"/>
      <c r="C2" s="161"/>
      <c r="F2" s="65" t="s">
        <v>355</v>
      </c>
    </row>
    <row r="3" spans="2:6" s="65" customFormat="1" ht="12.75" customHeight="1">
      <c r="B3" s="161"/>
      <c r="C3" s="161"/>
      <c r="F3" s="65" t="s">
        <v>358</v>
      </c>
    </row>
    <row r="4" s="65" customFormat="1" ht="12">
      <c r="F4" s="65" t="s">
        <v>359</v>
      </c>
    </row>
    <row r="5" s="65" customFormat="1" ht="12"/>
    <row r="6" spans="1:6" ht="15.75">
      <c r="A6" s="182" t="s">
        <v>186</v>
      </c>
      <c r="B6" s="182"/>
      <c r="C6" s="182"/>
      <c r="D6" s="182"/>
      <c r="E6" s="182"/>
      <c r="F6" s="182"/>
    </row>
    <row r="7" ht="15.75">
      <c r="F7" s="3" t="s">
        <v>5</v>
      </c>
    </row>
    <row r="8" spans="1:6" s="13" customFormat="1" ht="23.25" customHeight="1">
      <c r="A8" s="69" t="s">
        <v>1</v>
      </c>
      <c r="B8" s="162" t="s">
        <v>33</v>
      </c>
      <c r="C8" s="162"/>
      <c r="D8" s="162"/>
      <c r="E8" s="163"/>
      <c r="F8" s="12" t="s">
        <v>34</v>
      </c>
    </row>
    <row r="9" spans="1:6" ht="27" customHeight="1">
      <c r="A9" s="72" t="s">
        <v>35</v>
      </c>
      <c r="B9" s="164" t="s">
        <v>182</v>
      </c>
      <c r="C9" s="164"/>
      <c r="D9" s="164"/>
      <c r="E9" s="181"/>
      <c r="F9" s="44"/>
    </row>
    <row r="10" spans="1:6" ht="27" customHeight="1">
      <c r="A10" s="70" t="s">
        <v>171</v>
      </c>
      <c r="B10" s="159" t="s">
        <v>259</v>
      </c>
      <c r="C10" s="159"/>
      <c r="D10" s="159"/>
      <c r="E10" s="160"/>
      <c r="F10" s="40"/>
    </row>
    <row r="11" spans="1:6" ht="15.75">
      <c r="A11" s="70" t="s">
        <v>172</v>
      </c>
      <c r="B11" s="159" t="s">
        <v>163</v>
      </c>
      <c r="C11" s="159"/>
      <c r="D11" s="159"/>
      <c r="E11" s="160"/>
      <c r="F11" s="46"/>
    </row>
    <row r="12" spans="1:6" ht="15.75">
      <c r="A12" s="73" t="s">
        <v>36</v>
      </c>
      <c r="B12" s="159" t="s">
        <v>166</v>
      </c>
      <c r="C12" s="159"/>
      <c r="D12" s="159"/>
      <c r="E12" s="160"/>
      <c r="F12" s="46"/>
    </row>
    <row r="13" spans="1:6" ht="15.75">
      <c r="A13" s="73"/>
      <c r="B13" s="159" t="s">
        <v>18</v>
      </c>
      <c r="C13" s="159"/>
      <c r="D13" s="159"/>
      <c r="E13" s="160"/>
      <c r="F13" s="46"/>
    </row>
    <row r="14" spans="1:6" ht="26.25" customHeight="1">
      <c r="A14" s="70" t="s">
        <v>187</v>
      </c>
      <c r="B14" s="159" t="s">
        <v>165</v>
      </c>
      <c r="C14" s="159"/>
      <c r="D14" s="159"/>
      <c r="E14" s="160"/>
      <c r="F14" s="46"/>
    </row>
    <row r="15" spans="1:6" ht="15.75">
      <c r="A15" s="73" t="s">
        <v>37</v>
      </c>
      <c r="B15" s="159" t="s">
        <v>183</v>
      </c>
      <c r="C15" s="159"/>
      <c r="D15" s="159"/>
      <c r="E15" s="160"/>
      <c r="F15" s="46"/>
    </row>
    <row r="16" spans="1:6" ht="15.75">
      <c r="A16" s="73"/>
      <c r="B16" s="159" t="s">
        <v>18</v>
      </c>
      <c r="C16" s="159"/>
      <c r="D16" s="159"/>
      <c r="E16" s="160"/>
      <c r="F16" s="46"/>
    </row>
    <row r="17" spans="1:6" ht="24.75" customHeight="1">
      <c r="A17" s="70" t="s">
        <v>188</v>
      </c>
      <c r="B17" s="159" t="s">
        <v>165</v>
      </c>
      <c r="C17" s="159"/>
      <c r="D17" s="159"/>
      <c r="E17" s="160"/>
      <c r="F17" s="46"/>
    </row>
    <row r="18" spans="1:6" ht="15.75">
      <c r="A18" s="73" t="s">
        <v>38</v>
      </c>
      <c r="B18" s="159" t="s">
        <v>164</v>
      </c>
      <c r="C18" s="159"/>
      <c r="D18" s="159"/>
      <c r="E18" s="160"/>
      <c r="F18" s="46"/>
    </row>
    <row r="19" spans="1:6" ht="15.75">
      <c r="A19" s="73" t="s">
        <v>39</v>
      </c>
      <c r="B19" s="159" t="s">
        <v>60</v>
      </c>
      <c r="C19" s="159"/>
      <c r="D19" s="159"/>
      <c r="E19" s="160"/>
      <c r="F19" s="46"/>
    </row>
    <row r="20" spans="1:6" ht="19.5" customHeight="1">
      <c r="A20" s="73" t="s">
        <v>40</v>
      </c>
      <c r="B20" s="159" t="s">
        <v>268</v>
      </c>
      <c r="C20" s="159"/>
      <c r="D20" s="159"/>
      <c r="E20" s="160"/>
      <c r="F20" s="40"/>
    </row>
    <row r="21" spans="1:6" ht="15.75">
      <c r="A21" s="73" t="s">
        <v>167</v>
      </c>
      <c r="B21" s="159" t="s">
        <v>173</v>
      </c>
      <c r="C21" s="159"/>
      <c r="D21" s="159"/>
      <c r="E21" s="160"/>
      <c r="F21" s="40">
        <v>341895</v>
      </c>
    </row>
    <row r="22" spans="1:6" ht="25.5" customHeight="1">
      <c r="A22" s="70" t="s">
        <v>169</v>
      </c>
      <c r="B22" s="159" t="s">
        <v>61</v>
      </c>
      <c r="C22" s="159"/>
      <c r="D22" s="159"/>
      <c r="E22" s="160"/>
      <c r="F22" s="40">
        <v>341895</v>
      </c>
    </row>
    <row r="23" spans="1:6" ht="15.75">
      <c r="A23" s="70" t="s">
        <v>170</v>
      </c>
      <c r="B23" s="191" t="s">
        <v>168</v>
      </c>
      <c r="C23" s="191"/>
      <c r="D23" s="191"/>
      <c r="E23" s="192"/>
      <c r="F23" s="47"/>
    </row>
    <row r="24" spans="1:6" s="14" customFormat="1" ht="23.25" customHeight="1">
      <c r="A24" s="71"/>
      <c r="B24" s="193" t="s">
        <v>41</v>
      </c>
      <c r="C24" s="193"/>
      <c r="D24" s="193"/>
      <c r="E24" s="194"/>
      <c r="F24" s="121">
        <f>SUM(F21)</f>
        <v>341895</v>
      </c>
    </row>
    <row r="25" spans="1:6" s="14" customFormat="1" ht="24" customHeight="1">
      <c r="A25" s="71"/>
      <c r="B25" s="162" t="s">
        <v>42</v>
      </c>
      <c r="C25" s="162"/>
      <c r="D25" s="162"/>
      <c r="E25" s="163"/>
      <c r="F25" s="42"/>
    </row>
    <row r="26" spans="1:6" ht="15.75">
      <c r="A26" s="72" t="s">
        <v>35</v>
      </c>
      <c r="B26" s="187" t="s">
        <v>93</v>
      </c>
      <c r="C26" s="187"/>
      <c r="D26" s="187"/>
      <c r="E26" s="188"/>
      <c r="F26" s="45" t="s">
        <v>337</v>
      </c>
    </row>
    <row r="27" spans="1:6" ht="14.25" customHeight="1">
      <c r="A27" s="70"/>
      <c r="B27" s="189" t="s">
        <v>18</v>
      </c>
      <c r="C27" s="189"/>
      <c r="D27" s="189"/>
      <c r="E27" s="190"/>
      <c r="F27" s="46"/>
    </row>
    <row r="28" spans="1:6" ht="25.5" customHeight="1">
      <c r="A28" s="70" t="s">
        <v>171</v>
      </c>
      <c r="B28" s="159" t="s">
        <v>260</v>
      </c>
      <c r="C28" s="159"/>
      <c r="D28" s="159"/>
      <c r="E28" s="160"/>
      <c r="F28" s="46"/>
    </row>
    <row r="29" spans="1:6" ht="15.75">
      <c r="A29" s="70" t="s">
        <v>172</v>
      </c>
      <c r="B29" s="159" t="s">
        <v>174</v>
      </c>
      <c r="C29" s="159"/>
      <c r="D29" s="159"/>
      <c r="E29" s="160"/>
      <c r="F29" s="46" t="s">
        <v>337</v>
      </c>
    </row>
    <row r="30" spans="1:6" ht="15.75">
      <c r="A30" s="73" t="s">
        <v>36</v>
      </c>
      <c r="B30" s="159" t="s">
        <v>184</v>
      </c>
      <c r="C30" s="159"/>
      <c r="D30" s="159"/>
      <c r="E30" s="160"/>
      <c r="F30" s="46"/>
    </row>
    <row r="31" spans="1:6" ht="15.75">
      <c r="A31" s="73"/>
      <c r="B31" s="159" t="s">
        <v>18</v>
      </c>
      <c r="C31" s="159"/>
      <c r="D31" s="159"/>
      <c r="E31" s="160"/>
      <c r="F31" s="46"/>
    </row>
    <row r="32" spans="1:6" ht="24" customHeight="1">
      <c r="A32" s="70" t="s">
        <v>187</v>
      </c>
      <c r="B32" s="159" t="s">
        <v>178</v>
      </c>
      <c r="C32" s="159"/>
      <c r="D32" s="159"/>
      <c r="E32" s="160"/>
      <c r="F32" s="46"/>
    </row>
    <row r="33" spans="1:6" ht="15.75">
      <c r="A33" s="73" t="s">
        <v>37</v>
      </c>
      <c r="B33" s="159" t="s">
        <v>185</v>
      </c>
      <c r="C33" s="159"/>
      <c r="D33" s="159"/>
      <c r="E33" s="160"/>
      <c r="F33" s="46"/>
    </row>
    <row r="34" spans="1:6" ht="15.75">
      <c r="A34" s="73"/>
      <c r="B34" s="159" t="s">
        <v>18</v>
      </c>
      <c r="C34" s="159"/>
      <c r="D34" s="159"/>
      <c r="E34" s="160"/>
      <c r="F34" s="46"/>
    </row>
    <row r="35" spans="1:6" ht="28.5" customHeight="1">
      <c r="A35" s="70" t="s">
        <v>188</v>
      </c>
      <c r="B35" s="159" t="s">
        <v>178</v>
      </c>
      <c r="C35" s="159"/>
      <c r="D35" s="159"/>
      <c r="E35" s="160"/>
      <c r="F35" s="46"/>
    </row>
    <row r="36" spans="1:6" ht="15.75">
      <c r="A36" s="73" t="s">
        <v>38</v>
      </c>
      <c r="B36" s="189" t="s">
        <v>175</v>
      </c>
      <c r="C36" s="189"/>
      <c r="D36" s="189"/>
      <c r="E36" s="190"/>
      <c r="F36" s="40"/>
    </row>
    <row r="37" spans="1:6" ht="15.75">
      <c r="A37" s="73" t="s">
        <v>39</v>
      </c>
      <c r="B37" s="189" t="s">
        <v>176</v>
      </c>
      <c r="C37" s="189"/>
      <c r="D37" s="189"/>
      <c r="E37" s="190"/>
      <c r="F37" s="40"/>
    </row>
    <row r="38" spans="1:6" ht="15.75">
      <c r="A38" s="74" t="s">
        <v>177</v>
      </c>
      <c r="B38" s="185" t="s">
        <v>179</v>
      </c>
      <c r="C38" s="185"/>
      <c r="D38" s="185"/>
      <c r="E38" s="186"/>
      <c r="F38" s="43"/>
    </row>
    <row r="39" spans="1:6" s="14" customFormat="1" ht="21" customHeight="1">
      <c r="A39" s="71"/>
      <c r="B39" s="183" t="s">
        <v>43</v>
      </c>
      <c r="C39" s="183"/>
      <c r="D39" s="183"/>
      <c r="E39" s="184"/>
      <c r="F39" s="41">
        <v>1033325</v>
      </c>
    </row>
  </sheetData>
  <mergeCells count="35">
    <mergeCell ref="B29:E29"/>
    <mergeCell ref="B23:E23"/>
    <mergeCell ref="B24:E24"/>
    <mergeCell ref="B18:E18"/>
    <mergeCell ref="B21:E21"/>
    <mergeCell ref="B34:E34"/>
    <mergeCell ref="B12:E12"/>
    <mergeCell ref="B13:E13"/>
    <mergeCell ref="B14:E14"/>
    <mergeCell ref="B15:E15"/>
    <mergeCell ref="B16:E16"/>
    <mergeCell ref="B17:E17"/>
    <mergeCell ref="B30:E30"/>
    <mergeCell ref="B31:E31"/>
    <mergeCell ref="B27:E27"/>
    <mergeCell ref="B11:E11"/>
    <mergeCell ref="B39:E39"/>
    <mergeCell ref="B38:E38"/>
    <mergeCell ref="B25:E25"/>
    <mergeCell ref="B26:E26"/>
    <mergeCell ref="B37:E37"/>
    <mergeCell ref="B36:E36"/>
    <mergeCell ref="B28:E28"/>
    <mergeCell ref="B32:E32"/>
    <mergeCell ref="B33:E33"/>
    <mergeCell ref="B35:E35"/>
    <mergeCell ref="B3:C3"/>
    <mergeCell ref="B2:C2"/>
    <mergeCell ref="B20:E20"/>
    <mergeCell ref="B22:E22"/>
    <mergeCell ref="B8:E8"/>
    <mergeCell ref="B9:E9"/>
    <mergeCell ref="B10:E10"/>
    <mergeCell ref="A6:F6"/>
    <mergeCell ref="B19:E1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Zeros="0" workbookViewId="0" topLeftCell="A4">
      <selection activeCell="E21" sqref="E21"/>
    </sheetView>
  </sheetViews>
  <sheetFormatPr defaultColWidth="9.00390625" defaultRowHeight="12.75"/>
  <cols>
    <col min="1" max="1" width="4.00390625" style="53" customWidth="1"/>
    <col min="2" max="2" width="43.125" style="53" customWidth="1"/>
    <col min="3" max="16384" width="9.125" style="53" customWidth="1"/>
  </cols>
  <sheetData>
    <row r="1" ht="12.75">
      <c r="H1" s="65" t="s">
        <v>44</v>
      </c>
    </row>
    <row r="2" ht="12.75">
      <c r="H2" s="65" t="s">
        <v>355</v>
      </c>
    </row>
    <row r="3" ht="12.75">
      <c r="H3" s="65" t="s">
        <v>360</v>
      </c>
    </row>
    <row r="4" ht="12.75">
      <c r="H4" s="65" t="s">
        <v>357</v>
      </c>
    </row>
    <row r="6" spans="1:10" ht="26.25" customHeight="1">
      <c r="A6" s="195" t="s">
        <v>352</v>
      </c>
      <c r="B6" s="195"/>
      <c r="C6" s="195"/>
      <c r="D6" s="195"/>
      <c r="E6" s="195"/>
      <c r="F6" s="195"/>
      <c r="G6" s="195"/>
      <c r="H6" s="195"/>
      <c r="I6" s="195"/>
      <c r="J6" s="195"/>
    </row>
    <row r="7" ht="12.75">
      <c r="J7" s="67" t="s">
        <v>5</v>
      </c>
    </row>
    <row r="8" spans="1:10" ht="12.75" customHeight="1">
      <c r="A8" s="196" t="s">
        <v>101</v>
      </c>
      <c r="B8" s="196" t="s">
        <v>193</v>
      </c>
      <c r="C8" s="196" t="s">
        <v>194</v>
      </c>
      <c r="D8" s="196"/>
      <c r="E8" s="196" t="s">
        <v>195</v>
      </c>
      <c r="F8" s="196"/>
      <c r="G8" s="196"/>
      <c r="H8" s="196"/>
      <c r="I8" s="196"/>
      <c r="J8" s="196"/>
    </row>
    <row r="9" spans="1:10" ht="15.75">
      <c r="A9" s="196"/>
      <c r="B9" s="196"/>
      <c r="C9" s="23" t="s">
        <v>196</v>
      </c>
      <c r="D9" s="23" t="s">
        <v>197</v>
      </c>
      <c r="E9" s="23" t="s">
        <v>198</v>
      </c>
      <c r="F9" s="23" t="s">
        <v>199</v>
      </c>
      <c r="G9" s="23" t="s">
        <v>200</v>
      </c>
      <c r="H9" s="23" t="s">
        <v>201</v>
      </c>
      <c r="I9" s="23" t="s">
        <v>202</v>
      </c>
      <c r="J9" s="23" t="s">
        <v>242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36">
        <v>1</v>
      </c>
      <c r="B11" s="54" t="s">
        <v>203</v>
      </c>
      <c r="C11" s="153">
        <f aca="true" t="shared" si="0" ref="C11:J11">SUM(C13:C15)</f>
        <v>12872524</v>
      </c>
      <c r="D11" s="153">
        <f t="shared" si="0"/>
        <v>13597038</v>
      </c>
      <c r="E11" s="153">
        <f t="shared" si="0"/>
        <v>14585085</v>
      </c>
      <c r="F11" s="153">
        <f t="shared" si="0"/>
        <v>15369000</v>
      </c>
      <c r="G11" s="153">
        <f t="shared" si="0"/>
        <v>15947400</v>
      </c>
      <c r="H11" s="153">
        <f t="shared" si="0"/>
        <v>16424800</v>
      </c>
      <c r="I11" s="75">
        <f t="shared" si="0"/>
        <v>0</v>
      </c>
      <c r="J11" s="75">
        <f t="shared" si="0"/>
        <v>0</v>
      </c>
    </row>
    <row r="12" spans="1:10" ht="12.75">
      <c r="A12" s="36"/>
      <c r="B12" s="22" t="s">
        <v>204</v>
      </c>
      <c r="C12" s="75"/>
      <c r="D12" s="75"/>
      <c r="E12" s="75"/>
      <c r="F12" s="75"/>
      <c r="G12" s="75"/>
      <c r="H12" s="75"/>
      <c r="I12" s="75"/>
      <c r="J12" s="75"/>
    </row>
    <row r="13" spans="1:10" ht="15.75">
      <c r="A13" s="36">
        <v>2</v>
      </c>
      <c r="B13" s="76" t="s">
        <v>243</v>
      </c>
      <c r="C13" s="77">
        <v>2736670</v>
      </c>
      <c r="D13" s="77">
        <v>2889695</v>
      </c>
      <c r="E13" s="77">
        <v>2671998</v>
      </c>
      <c r="F13" s="77">
        <v>3172000</v>
      </c>
      <c r="G13" s="77">
        <v>3260000</v>
      </c>
      <c r="H13" s="77">
        <v>3357800</v>
      </c>
      <c r="I13" s="77"/>
      <c r="J13" s="77"/>
    </row>
    <row r="14" spans="1:10" ht="12.75">
      <c r="A14" s="36">
        <v>3</v>
      </c>
      <c r="B14" s="76" t="s">
        <v>205</v>
      </c>
      <c r="C14" s="77">
        <v>7817786</v>
      </c>
      <c r="D14" s="77">
        <v>7983535</v>
      </c>
      <c r="E14" s="77">
        <v>8568748</v>
      </c>
      <c r="F14" s="77">
        <v>8911000</v>
      </c>
      <c r="G14" s="77">
        <v>9267400</v>
      </c>
      <c r="H14" s="77">
        <v>9545000</v>
      </c>
      <c r="I14" s="77"/>
      <c r="J14" s="77"/>
    </row>
    <row r="15" spans="1:10" ht="12.75">
      <c r="A15" s="36">
        <v>4</v>
      </c>
      <c r="B15" s="76" t="s">
        <v>206</v>
      </c>
      <c r="C15" s="77">
        <v>2318068</v>
      </c>
      <c r="D15" s="77">
        <v>2723808</v>
      </c>
      <c r="E15" s="77">
        <v>3344339</v>
      </c>
      <c r="F15" s="77">
        <v>3286000</v>
      </c>
      <c r="G15" s="77">
        <v>3420000</v>
      </c>
      <c r="H15" s="77">
        <v>3522000</v>
      </c>
      <c r="I15" s="77"/>
      <c r="J15" s="77"/>
    </row>
    <row r="16" spans="1:10" ht="12.75">
      <c r="A16" s="36">
        <v>5</v>
      </c>
      <c r="B16" s="54" t="s">
        <v>207</v>
      </c>
      <c r="C16" s="75">
        <f aca="true" t="shared" si="1" ref="C16:J16">SUM(C18:C19)</f>
        <v>13231912</v>
      </c>
      <c r="D16" s="75">
        <f t="shared" si="1"/>
        <v>13604338</v>
      </c>
      <c r="E16" s="75">
        <f t="shared" si="1"/>
        <v>13893655</v>
      </c>
      <c r="F16" s="75">
        <f t="shared" si="1"/>
        <v>14335460</v>
      </c>
      <c r="G16" s="75">
        <f t="shared" si="1"/>
        <v>15413860</v>
      </c>
      <c r="H16" s="75">
        <f t="shared" si="1"/>
        <v>15891278</v>
      </c>
      <c r="I16" s="75">
        <f t="shared" si="1"/>
        <v>0</v>
      </c>
      <c r="J16" s="75">
        <f t="shared" si="1"/>
        <v>0</v>
      </c>
    </row>
    <row r="17" spans="1:10" ht="12.75">
      <c r="A17" s="36"/>
      <c r="B17" s="22" t="s">
        <v>204</v>
      </c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36">
        <v>6</v>
      </c>
      <c r="B18" s="76" t="s">
        <v>208</v>
      </c>
      <c r="C18" s="77">
        <v>10165001</v>
      </c>
      <c r="D18" s="77">
        <v>12288308</v>
      </c>
      <c r="E18" s="77">
        <v>13216155</v>
      </c>
      <c r="F18" s="77">
        <v>13735460</v>
      </c>
      <c r="G18" s="77">
        <v>14313860</v>
      </c>
      <c r="H18" s="77">
        <v>14691278</v>
      </c>
      <c r="I18" s="77"/>
      <c r="J18" s="77"/>
    </row>
    <row r="19" spans="1:10" ht="12.75">
      <c r="A19" s="36">
        <v>7</v>
      </c>
      <c r="B19" s="76" t="s">
        <v>209</v>
      </c>
      <c r="C19" s="77">
        <v>3066911</v>
      </c>
      <c r="D19" s="77">
        <v>1316030</v>
      </c>
      <c r="E19" s="77">
        <v>677500</v>
      </c>
      <c r="F19" s="77">
        <v>600000</v>
      </c>
      <c r="G19" s="77">
        <v>1100000</v>
      </c>
      <c r="H19" s="77">
        <v>1200000</v>
      </c>
      <c r="I19" s="77"/>
      <c r="J19" s="77"/>
    </row>
    <row r="20" spans="1:10" ht="12.75">
      <c r="A20" s="36">
        <v>8</v>
      </c>
      <c r="B20" s="54" t="s">
        <v>210</v>
      </c>
      <c r="C20" s="75">
        <f aca="true" t="shared" si="2" ref="C20:J20">C11-C16</f>
        <v>-359388</v>
      </c>
      <c r="D20" s="75">
        <f t="shared" si="2"/>
        <v>-7300</v>
      </c>
      <c r="E20" s="75">
        <f t="shared" si="2"/>
        <v>691430</v>
      </c>
      <c r="F20" s="75">
        <f t="shared" si="2"/>
        <v>1033540</v>
      </c>
      <c r="G20" s="75">
        <f t="shared" si="2"/>
        <v>533540</v>
      </c>
      <c r="H20" s="75">
        <f t="shared" si="2"/>
        <v>533522</v>
      </c>
      <c r="I20" s="75">
        <f t="shared" si="2"/>
        <v>0</v>
      </c>
      <c r="J20" s="75">
        <f t="shared" si="2"/>
        <v>0</v>
      </c>
    </row>
    <row r="21" spans="1:10" ht="12.75">
      <c r="A21" s="36">
        <v>9</v>
      </c>
      <c r="B21" s="54" t="s">
        <v>211</v>
      </c>
      <c r="C21" s="75">
        <v>595004</v>
      </c>
      <c r="D21" s="75">
        <v>349195</v>
      </c>
      <c r="E21" s="75">
        <v>-691430</v>
      </c>
      <c r="F21" s="75">
        <v>-1033540</v>
      </c>
      <c r="G21" s="75">
        <v>-533540</v>
      </c>
      <c r="H21" s="75">
        <v>-533522</v>
      </c>
      <c r="I21" s="75">
        <f>I22-I40</f>
        <v>0</v>
      </c>
      <c r="J21" s="75">
        <f>J22-J40</f>
        <v>0</v>
      </c>
    </row>
    <row r="22" spans="1:10" ht="14.25">
      <c r="A22" s="36">
        <v>10</v>
      </c>
      <c r="B22" s="54" t="s">
        <v>244</v>
      </c>
      <c r="C22" s="75">
        <v>1569172</v>
      </c>
      <c r="D22" s="75">
        <v>1212425</v>
      </c>
      <c r="E22" s="75">
        <v>341895</v>
      </c>
      <c r="F22" s="75">
        <f>-C23</f>
        <v>0</v>
      </c>
      <c r="G22" s="75">
        <f>SUM(G24:G31)</f>
        <v>0</v>
      </c>
      <c r="H22" s="75">
        <f>SUM(H24:H31)</f>
        <v>0</v>
      </c>
      <c r="I22" s="75">
        <f>SUM(I24:I31)</f>
        <v>0</v>
      </c>
      <c r="J22" s="75">
        <f>SUM(J24:J31)</f>
        <v>0</v>
      </c>
    </row>
    <row r="23" spans="1:10" ht="12.75">
      <c r="A23" s="36"/>
      <c r="B23" s="22" t="s">
        <v>204</v>
      </c>
      <c r="C23" s="75"/>
      <c r="D23" s="75"/>
      <c r="E23" s="75"/>
      <c r="F23" s="75"/>
      <c r="G23" s="75"/>
      <c r="H23" s="75"/>
      <c r="I23" s="75"/>
      <c r="J23" s="75"/>
    </row>
    <row r="24" spans="1:10" ht="12.75" customHeight="1">
      <c r="A24" s="36">
        <v>11</v>
      </c>
      <c r="B24" s="22" t="s">
        <v>212</v>
      </c>
      <c r="C24" s="77">
        <v>1520348</v>
      </c>
      <c r="D24" s="77">
        <v>976809</v>
      </c>
      <c r="E24" s="77"/>
      <c r="F24" s="77"/>
      <c r="G24" s="77"/>
      <c r="H24" s="77"/>
      <c r="I24" s="77"/>
      <c r="J24" s="77"/>
    </row>
    <row r="25" spans="1:10" ht="12.75" customHeight="1">
      <c r="A25" s="36"/>
      <c r="B25" s="22" t="s">
        <v>18</v>
      </c>
      <c r="C25" s="77"/>
      <c r="D25" s="77"/>
      <c r="E25" s="77"/>
      <c r="F25" s="77"/>
      <c r="G25" s="77"/>
      <c r="H25" s="77"/>
      <c r="I25" s="77"/>
      <c r="J25" s="77"/>
    </row>
    <row r="26" spans="1:10" ht="43.5" customHeight="1">
      <c r="A26" s="36">
        <v>12</v>
      </c>
      <c r="B26" s="22" t="s">
        <v>354</v>
      </c>
      <c r="C26" s="77"/>
      <c r="D26" s="77"/>
      <c r="E26" s="77"/>
      <c r="F26" s="77"/>
      <c r="G26" s="77"/>
      <c r="H26" s="77"/>
      <c r="I26" s="77"/>
      <c r="J26" s="77"/>
    </row>
    <row r="27" spans="1:10" ht="12.75">
      <c r="A27" s="36">
        <v>13</v>
      </c>
      <c r="B27" s="22" t="s">
        <v>214</v>
      </c>
      <c r="C27" s="77"/>
      <c r="D27" s="77"/>
      <c r="E27" s="77"/>
      <c r="F27" s="77"/>
      <c r="G27" s="77"/>
      <c r="H27" s="77"/>
      <c r="I27" s="77"/>
      <c r="J27" s="77"/>
    </row>
    <row r="28" spans="1:10" ht="12.75">
      <c r="A28" s="36">
        <v>14</v>
      </c>
      <c r="B28" s="22" t="s">
        <v>215</v>
      </c>
      <c r="C28" s="77"/>
      <c r="D28" s="77"/>
      <c r="E28" s="77"/>
      <c r="F28" s="77"/>
      <c r="G28" s="77"/>
      <c r="H28" s="77"/>
      <c r="I28" s="77"/>
      <c r="J28" s="77"/>
    </row>
    <row r="29" spans="1:10" ht="12.75">
      <c r="A29" s="36">
        <v>15</v>
      </c>
      <c r="B29" s="22" t="s">
        <v>216</v>
      </c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36"/>
      <c r="B30" s="22" t="s">
        <v>18</v>
      </c>
      <c r="C30" s="77"/>
      <c r="D30" s="77"/>
      <c r="E30" s="77"/>
      <c r="F30" s="77"/>
      <c r="G30" s="77"/>
      <c r="H30" s="77"/>
      <c r="I30" s="77"/>
      <c r="J30" s="77"/>
    </row>
    <row r="31" spans="1:10" ht="40.5" customHeight="1">
      <c r="A31" s="36">
        <v>16</v>
      </c>
      <c r="B31" s="22" t="s">
        <v>213</v>
      </c>
      <c r="C31" s="77"/>
      <c r="D31" s="77"/>
      <c r="E31" s="77"/>
      <c r="F31" s="77"/>
      <c r="G31" s="77"/>
      <c r="H31" s="77"/>
      <c r="I31" s="77"/>
      <c r="J31" s="77"/>
    </row>
    <row r="32" spans="1:10" ht="25.5">
      <c r="A32" s="36">
        <v>17</v>
      </c>
      <c r="B32" s="22" t="s">
        <v>217</v>
      </c>
      <c r="C32" s="77"/>
      <c r="D32" s="77"/>
      <c r="E32" s="77"/>
      <c r="F32" s="77"/>
      <c r="G32" s="77"/>
      <c r="H32" s="77"/>
      <c r="I32" s="77"/>
      <c r="J32" s="77"/>
    </row>
    <row r="33" spans="1:10" ht="12.75">
      <c r="A33" s="36"/>
      <c r="B33" s="22" t="s">
        <v>18</v>
      </c>
      <c r="C33" s="77"/>
      <c r="D33" s="77"/>
      <c r="E33" s="77"/>
      <c r="F33" s="77"/>
      <c r="G33" s="77"/>
      <c r="H33" s="77"/>
      <c r="I33" s="77"/>
      <c r="J33" s="77"/>
    </row>
    <row r="34" spans="1:10" ht="38.25">
      <c r="A34" s="36">
        <v>18</v>
      </c>
      <c r="B34" s="22" t="s">
        <v>213</v>
      </c>
      <c r="C34" s="77"/>
      <c r="D34" s="77"/>
      <c r="E34" s="77"/>
      <c r="F34" s="77"/>
      <c r="G34" s="77"/>
      <c r="H34" s="77"/>
      <c r="I34" s="77"/>
      <c r="J34" s="77"/>
    </row>
    <row r="35" spans="1:10" ht="12.75">
      <c r="A35" s="36">
        <v>19</v>
      </c>
      <c r="B35" s="36" t="s">
        <v>218</v>
      </c>
      <c r="C35" s="77"/>
      <c r="D35" s="77"/>
      <c r="E35" s="77"/>
      <c r="F35" s="77"/>
      <c r="G35" s="77"/>
      <c r="H35" s="77"/>
      <c r="I35" s="77"/>
      <c r="J35" s="77"/>
    </row>
    <row r="36" spans="1:10" ht="12.75">
      <c r="A36" s="36">
        <v>20</v>
      </c>
      <c r="B36" s="22" t="s">
        <v>219</v>
      </c>
      <c r="C36" s="77">
        <v>48824</v>
      </c>
      <c r="D36" s="77">
        <v>235616</v>
      </c>
      <c r="E36" s="77">
        <v>341895</v>
      </c>
      <c r="F36" s="77"/>
      <c r="G36" s="77"/>
      <c r="H36" s="77"/>
      <c r="I36" s="77"/>
      <c r="J36" s="77"/>
    </row>
    <row r="37" spans="1:10" ht="12.75">
      <c r="A37" s="36"/>
      <c r="B37" s="22" t="s">
        <v>18</v>
      </c>
      <c r="C37" s="77"/>
      <c r="D37" s="77"/>
      <c r="E37" s="77"/>
      <c r="F37" s="77"/>
      <c r="G37" s="77"/>
      <c r="H37" s="77"/>
      <c r="I37" s="77"/>
      <c r="J37" s="77"/>
    </row>
    <row r="38" spans="1:10" ht="42" customHeight="1">
      <c r="A38" s="36">
        <v>21</v>
      </c>
      <c r="B38" s="22" t="s">
        <v>220</v>
      </c>
      <c r="C38" s="77"/>
      <c r="D38" s="77"/>
      <c r="E38" s="77"/>
      <c r="F38" s="77"/>
      <c r="G38" s="77"/>
      <c r="H38" s="77"/>
      <c r="I38" s="77"/>
      <c r="J38" s="77"/>
    </row>
    <row r="39" spans="1:10" ht="12.75">
      <c r="A39" s="36">
        <v>22</v>
      </c>
      <c r="B39" s="22" t="s">
        <v>221</v>
      </c>
      <c r="C39" s="77"/>
      <c r="D39" s="77"/>
      <c r="E39" s="77"/>
      <c r="F39" s="77"/>
      <c r="G39" s="77"/>
      <c r="H39" s="77"/>
      <c r="I39" s="77"/>
      <c r="J39" s="77"/>
    </row>
    <row r="40" spans="1:10" ht="14.25">
      <c r="A40" s="36">
        <v>23</v>
      </c>
      <c r="B40" s="54" t="s">
        <v>245</v>
      </c>
      <c r="C40" s="75">
        <f aca="true" t="shared" si="3" ref="C40:J40">SUM(C42:C53)</f>
        <v>974168</v>
      </c>
      <c r="D40" s="75">
        <f t="shared" si="3"/>
        <v>863230</v>
      </c>
      <c r="E40" s="75">
        <f t="shared" si="3"/>
        <v>1033325</v>
      </c>
      <c r="F40" s="75">
        <f t="shared" si="3"/>
        <v>1033540</v>
      </c>
      <c r="G40" s="75">
        <f t="shared" si="3"/>
        <v>533540</v>
      </c>
      <c r="H40" s="75">
        <f t="shared" si="3"/>
        <v>533522</v>
      </c>
      <c r="I40" s="75">
        <f t="shared" si="3"/>
        <v>0</v>
      </c>
      <c r="J40" s="75">
        <f t="shared" si="3"/>
        <v>0</v>
      </c>
    </row>
    <row r="41" spans="1:10" ht="12.75">
      <c r="A41" s="36"/>
      <c r="B41" s="22" t="s">
        <v>204</v>
      </c>
      <c r="C41" s="75"/>
      <c r="D41" s="75"/>
      <c r="E41" s="75"/>
      <c r="F41" s="75"/>
      <c r="G41" s="75"/>
      <c r="H41" s="75"/>
      <c r="I41" s="75"/>
      <c r="J41" s="75"/>
    </row>
    <row r="42" spans="1:10" ht="12.75">
      <c r="A42" s="36">
        <v>24</v>
      </c>
      <c r="B42" s="22" t="s">
        <v>222</v>
      </c>
      <c r="C42" s="77">
        <v>974168</v>
      </c>
      <c r="D42" s="77">
        <v>863230</v>
      </c>
      <c r="E42" s="77">
        <v>1033325</v>
      </c>
      <c r="F42" s="77">
        <v>1033540</v>
      </c>
      <c r="G42" s="77">
        <v>533540</v>
      </c>
      <c r="H42" s="77">
        <v>533522</v>
      </c>
      <c r="I42" s="77"/>
      <c r="J42" s="77"/>
    </row>
    <row r="43" spans="1:10" ht="12.75">
      <c r="A43" s="36"/>
      <c r="B43" s="22" t="s">
        <v>18</v>
      </c>
      <c r="C43" s="77"/>
      <c r="D43" s="77"/>
      <c r="E43" s="77"/>
      <c r="F43" s="77"/>
      <c r="G43" s="77"/>
      <c r="H43" s="77"/>
      <c r="I43" s="77"/>
      <c r="J43" s="77"/>
    </row>
    <row r="44" spans="1:10" ht="44.25" customHeight="1">
      <c r="A44" s="36">
        <v>25</v>
      </c>
      <c r="B44" s="22" t="s">
        <v>213</v>
      </c>
      <c r="C44" s="77"/>
      <c r="D44" s="77"/>
      <c r="E44" s="77"/>
      <c r="F44" s="77"/>
      <c r="G44" s="77"/>
      <c r="H44" s="77"/>
      <c r="I44" s="77"/>
      <c r="J44" s="77"/>
    </row>
    <row r="45" spans="1:10" ht="12.75">
      <c r="A45" s="36">
        <v>26</v>
      </c>
      <c r="B45" s="22" t="s">
        <v>223</v>
      </c>
      <c r="C45" s="77"/>
      <c r="D45" s="77"/>
      <c r="E45" s="77"/>
      <c r="F45" s="77"/>
      <c r="G45" s="77"/>
      <c r="H45" s="77"/>
      <c r="I45" s="77"/>
      <c r="J45" s="77"/>
    </row>
    <row r="46" spans="1:10" ht="12.75">
      <c r="A46" s="36">
        <v>27</v>
      </c>
      <c r="B46" s="22" t="s">
        <v>224</v>
      </c>
      <c r="C46" s="77"/>
      <c r="D46" s="77"/>
      <c r="E46" s="77"/>
      <c r="F46" s="77"/>
      <c r="G46" s="77"/>
      <c r="H46" s="77"/>
      <c r="I46" s="77"/>
      <c r="J46" s="77"/>
    </row>
    <row r="47" spans="1:10" ht="12.75">
      <c r="A47" s="36">
        <v>28</v>
      </c>
      <c r="B47" s="22" t="s">
        <v>225</v>
      </c>
      <c r="C47" s="77"/>
      <c r="D47" s="77"/>
      <c r="E47" s="77"/>
      <c r="F47" s="77"/>
      <c r="G47" s="77"/>
      <c r="H47" s="77"/>
      <c r="I47" s="77"/>
      <c r="J47" s="77"/>
    </row>
    <row r="48" spans="1:10" ht="12.75">
      <c r="A48" s="36"/>
      <c r="B48" s="22" t="s">
        <v>18</v>
      </c>
      <c r="C48" s="77"/>
      <c r="D48" s="77"/>
      <c r="E48" s="77"/>
      <c r="F48" s="77"/>
      <c r="G48" s="77"/>
      <c r="H48" s="77"/>
      <c r="I48" s="77"/>
      <c r="J48" s="77"/>
    </row>
    <row r="49" spans="1:10" ht="38.25" customHeight="1">
      <c r="A49" s="36">
        <v>29</v>
      </c>
      <c r="B49" s="22" t="s">
        <v>213</v>
      </c>
      <c r="C49" s="77"/>
      <c r="D49" s="77"/>
      <c r="E49" s="77"/>
      <c r="F49" s="77"/>
      <c r="G49" s="77"/>
      <c r="H49" s="77"/>
      <c r="I49" s="77"/>
      <c r="J49" s="77"/>
    </row>
    <row r="50" spans="1:10" ht="12.75">
      <c r="A50" s="36">
        <v>30</v>
      </c>
      <c r="B50" s="22" t="s">
        <v>226</v>
      </c>
      <c r="C50" s="77"/>
      <c r="D50" s="77"/>
      <c r="E50" s="77"/>
      <c r="F50" s="77"/>
      <c r="G50" s="77"/>
      <c r="H50" s="77"/>
      <c r="I50" s="77"/>
      <c r="J50" s="77"/>
    </row>
    <row r="51" spans="1:10" ht="12.75">
      <c r="A51" s="36"/>
      <c r="B51" s="22" t="s">
        <v>18</v>
      </c>
      <c r="C51" s="77"/>
      <c r="D51" s="77"/>
      <c r="E51" s="77"/>
      <c r="F51" s="77"/>
      <c r="G51" s="77"/>
      <c r="H51" s="77"/>
      <c r="I51" s="77"/>
      <c r="J51" s="77"/>
    </row>
    <row r="52" spans="1:10" ht="42" customHeight="1">
      <c r="A52" s="36">
        <v>31</v>
      </c>
      <c r="B52" s="22" t="s">
        <v>213</v>
      </c>
      <c r="C52" s="77"/>
      <c r="D52" s="77"/>
      <c r="E52" s="77"/>
      <c r="F52" s="77"/>
      <c r="G52" s="77"/>
      <c r="H52" s="77"/>
      <c r="I52" s="77"/>
      <c r="J52" s="77"/>
    </row>
    <row r="53" spans="1:10" ht="12.75">
      <c r="A53" s="36">
        <v>32</v>
      </c>
      <c r="B53" s="22" t="s">
        <v>227</v>
      </c>
      <c r="C53" s="77"/>
      <c r="D53" s="77"/>
      <c r="E53" s="77"/>
      <c r="F53" s="77"/>
      <c r="G53" s="77"/>
      <c r="H53" s="77"/>
      <c r="I53" s="77"/>
      <c r="J53" s="77"/>
    </row>
    <row r="54" spans="1:10" ht="14.25">
      <c r="A54" s="36">
        <v>33</v>
      </c>
      <c r="B54" s="54" t="s">
        <v>246</v>
      </c>
      <c r="C54" s="75">
        <f>SUM(C56:C69)</f>
        <v>3020348</v>
      </c>
      <c r="D54" s="75">
        <v>3133927</v>
      </c>
      <c r="E54" s="75">
        <v>2100602</v>
      </c>
      <c r="F54" s="75">
        <v>1067062</v>
      </c>
      <c r="G54" s="75">
        <v>533522</v>
      </c>
      <c r="H54" s="75"/>
      <c r="I54" s="75"/>
      <c r="J54" s="75"/>
    </row>
    <row r="55" spans="1:10" ht="12.75">
      <c r="A55" s="36"/>
      <c r="B55" s="22" t="s">
        <v>204</v>
      </c>
      <c r="C55" s="75"/>
      <c r="D55" s="75"/>
      <c r="E55" s="75"/>
      <c r="F55" s="75"/>
      <c r="G55" s="75"/>
      <c r="H55" s="75"/>
      <c r="I55" s="75"/>
      <c r="J55" s="75"/>
    </row>
    <row r="56" spans="1:10" ht="12.75">
      <c r="A56" s="36">
        <v>34</v>
      </c>
      <c r="B56" s="22" t="s">
        <v>228</v>
      </c>
      <c r="C56" s="77">
        <v>3020348</v>
      </c>
      <c r="D56" s="77">
        <v>3133927</v>
      </c>
      <c r="E56" s="77">
        <v>2100602</v>
      </c>
      <c r="F56" s="77">
        <v>1067062</v>
      </c>
      <c r="G56" s="77">
        <v>533522</v>
      </c>
      <c r="H56" s="77"/>
      <c r="I56" s="77"/>
      <c r="J56" s="77"/>
    </row>
    <row r="57" spans="1:10" ht="12.75">
      <c r="A57" s="36"/>
      <c r="B57" s="22" t="s">
        <v>18</v>
      </c>
      <c r="C57" s="77"/>
      <c r="D57" s="77"/>
      <c r="E57" s="77"/>
      <c r="F57" s="77"/>
      <c r="G57" s="77"/>
      <c r="H57" s="77"/>
      <c r="I57" s="77"/>
      <c r="J57" s="77"/>
    </row>
    <row r="58" spans="1:10" ht="42.75" customHeight="1">
      <c r="A58" s="36">
        <v>35</v>
      </c>
      <c r="B58" s="22" t="s">
        <v>213</v>
      </c>
      <c r="C58" s="77"/>
      <c r="D58" s="77"/>
      <c r="E58" s="77"/>
      <c r="F58" s="77"/>
      <c r="G58" s="77"/>
      <c r="H58" s="77"/>
      <c r="I58" s="77"/>
      <c r="J58" s="77"/>
    </row>
    <row r="59" spans="1:10" ht="12.75">
      <c r="A59" s="36">
        <v>36</v>
      </c>
      <c r="B59" s="22" t="s">
        <v>229</v>
      </c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36"/>
      <c r="B60" s="22" t="s">
        <v>18</v>
      </c>
      <c r="C60" s="77"/>
      <c r="D60" s="77"/>
      <c r="E60" s="77"/>
      <c r="F60" s="77"/>
      <c r="G60" s="77"/>
      <c r="H60" s="77"/>
      <c r="I60" s="77"/>
      <c r="J60" s="77"/>
    </row>
    <row r="61" spans="1:10" ht="38.25" customHeight="1">
      <c r="A61" s="36">
        <v>37</v>
      </c>
      <c r="B61" s="22" t="s">
        <v>213</v>
      </c>
      <c r="C61" s="77"/>
      <c r="D61" s="77"/>
      <c r="E61" s="77"/>
      <c r="F61" s="77"/>
      <c r="G61" s="77"/>
      <c r="H61" s="77"/>
      <c r="I61" s="77"/>
      <c r="J61" s="77"/>
    </row>
    <row r="62" spans="1:10" ht="12.75">
      <c r="A62" s="36">
        <v>38</v>
      </c>
      <c r="B62" s="22" t="s">
        <v>230</v>
      </c>
      <c r="C62" s="77"/>
      <c r="D62" s="77"/>
      <c r="E62" s="77"/>
      <c r="F62" s="77"/>
      <c r="G62" s="77"/>
      <c r="H62" s="77"/>
      <c r="I62" s="77"/>
      <c r="J62" s="77"/>
    </row>
    <row r="63" spans="1:10" ht="12.75">
      <c r="A63" s="36"/>
      <c r="B63" s="22" t="s">
        <v>18</v>
      </c>
      <c r="C63" s="77"/>
      <c r="D63" s="77"/>
      <c r="E63" s="77"/>
      <c r="F63" s="77"/>
      <c r="G63" s="77"/>
      <c r="H63" s="77"/>
      <c r="I63" s="77"/>
      <c r="J63" s="77"/>
    </row>
    <row r="64" spans="1:10" ht="40.5" customHeight="1">
      <c r="A64" s="36">
        <v>39</v>
      </c>
      <c r="B64" s="22" t="s">
        <v>354</v>
      </c>
      <c r="C64" s="77"/>
      <c r="D64" s="77"/>
      <c r="E64" s="77"/>
      <c r="F64" s="77"/>
      <c r="G64" s="77"/>
      <c r="H64" s="77"/>
      <c r="I64" s="77"/>
      <c r="J64" s="77"/>
    </row>
    <row r="65" spans="1:10" ht="15.75">
      <c r="A65" s="36">
        <v>40</v>
      </c>
      <c r="B65" s="22" t="s">
        <v>247</v>
      </c>
      <c r="C65" s="77"/>
      <c r="D65" s="77"/>
      <c r="E65" s="77"/>
      <c r="F65" s="77"/>
      <c r="G65" s="77"/>
      <c r="H65" s="77"/>
      <c r="I65" s="77"/>
      <c r="J65" s="77"/>
    </row>
    <row r="66" spans="1:10" ht="12.75">
      <c r="A66" s="36">
        <v>41</v>
      </c>
      <c r="B66" s="22" t="s">
        <v>231</v>
      </c>
      <c r="C66" s="77"/>
      <c r="D66" s="77"/>
      <c r="E66" s="77"/>
      <c r="F66" s="77"/>
      <c r="G66" s="77"/>
      <c r="H66" s="77"/>
      <c r="I66" s="77"/>
      <c r="J66" s="77"/>
    </row>
    <row r="67" spans="1:10" ht="12.75">
      <c r="A67" s="36"/>
      <c r="B67" s="22" t="s">
        <v>18</v>
      </c>
      <c r="C67" s="77"/>
      <c r="D67" s="77"/>
      <c r="E67" s="77"/>
      <c r="F67" s="77"/>
      <c r="G67" s="77"/>
      <c r="H67" s="77"/>
      <c r="I67" s="77"/>
      <c r="J67" s="77"/>
    </row>
    <row r="68" spans="1:10" ht="12.75">
      <c r="A68" s="36">
        <v>42</v>
      </c>
      <c r="B68" s="22" t="s">
        <v>232</v>
      </c>
      <c r="C68" s="77"/>
      <c r="D68" s="77"/>
      <c r="E68" s="77"/>
      <c r="F68" s="77"/>
      <c r="G68" s="77"/>
      <c r="H68" s="77"/>
      <c r="I68" s="77"/>
      <c r="J68" s="77"/>
    </row>
    <row r="69" spans="1:10" ht="12.75">
      <c r="A69" s="36">
        <v>43</v>
      </c>
      <c r="B69" s="22" t="s">
        <v>233</v>
      </c>
      <c r="C69" s="77"/>
      <c r="D69" s="77"/>
      <c r="E69" s="77"/>
      <c r="F69" s="77"/>
      <c r="G69" s="77"/>
      <c r="H69" s="77"/>
      <c r="I69" s="77"/>
      <c r="J69" s="77"/>
    </row>
    <row r="70" spans="1:10" s="103" customFormat="1" ht="12.75">
      <c r="A70" s="100">
        <v>44</v>
      </c>
      <c r="B70" s="101" t="s">
        <v>269</v>
      </c>
      <c r="C70" s="102">
        <v>23</v>
      </c>
      <c r="D70" s="102">
        <v>23</v>
      </c>
      <c r="E70" s="102">
        <v>14.9</v>
      </c>
      <c r="F70" s="102">
        <v>7</v>
      </c>
      <c r="G70" s="102">
        <v>3</v>
      </c>
      <c r="H70" s="102">
        <f>IF(H11=0,0,H54/H11*100)</f>
        <v>0</v>
      </c>
      <c r="I70" s="102">
        <f>IF(I11=0,0,I54/I11*100)</f>
        <v>0</v>
      </c>
      <c r="J70" s="102">
        <f>IF(J11=0,0,J54/J11*100)</f>
        <v>0</v>
      </c>
    </row>
    <row r="71" spans="1:10" ht="25.5">
      <c r="A71" s="36">
        <v>45</v>
      </c>
      <c r="B71" s="22" t="s">
        <v>270</v>
      </c>
      <c r="C71" s="78">
        <v>23</v>
      </c>
      <c r="D71" s="78">
        <v>23</v>
      </c>
      <c r="E71" s="78">
        <v>14.9</v>
      </c>
      <c r="F71" s="78">
        <v>7</v>
      </c>
      <c r="G71" s="78">
        <v>3</v>
      </c>
      <c r="H71" s="78"/>
      <c r="I71" s="78"/>
      <c r="J71" s="78"/>
    </row>
    <row r="72" spans="1:10" ht="25.5">
      <c r="A72" s="36">
        <v>46</v>
      </c>
      <c r="B72" s="22" t="s">
        <v>234</v>
      </c>
      <c r="C72" s="78">
        <v>110</v>
      </c>
      <c r="D72" s="78">
        <v>108</v>
      </c>
      <c r="E72" s="78">
        <v>96.6</v>
      </c>
      <c r="F72" s="78">
        <v>34</v>
      </c>
      <c r="G72" s="78">
        <v>16</v>
      </c>
      <c r="H72" s="78"/>
      <c r="I72" s="78"/>
      <c r="J72" s="78"/>
    </row>
    <row r="73" spans="1:10" ht="25.5">
      <c r="A73" s="36">
        <v>47</v>
      </c>
      <c r="B73" s="22" t="s">
        <v>235</v>
      </c>
      <c r="C73" s="78">
        <v>110</v>
      </c>
      <c r="D73" s="78">
        <v>108</v>
      </c>
      <c r="E73" s="78">
        <v>96.6</v>
      </c>
      <c r="F73" s="78">
        <v>34</v>
      </c>
      <c r="G73" s="78">
        <v>16</v>
      </c>
      <c r="H73" s="78"/>
      <c r="I73" s="78"/>
      <c r="J73" s="78"/>
    </row>
    <row r="74" spans="1:10" ht="14.25">
      <c r="A74" s="36">
        <v>48</v>
      </c>
      <c r="B74" s="54" t="s">
        <v>248</v>
      </c>
      <c r="C74" s="75">
        <v>1110612</v>
      </c>
      <c r="D74" s="75">
        <v>1052949</v>
      </c>
      <c r="E74" s="75">
        <v>1233325</v>
      </c>
      <c r="F74" s="75">
        <v>1169112</v>
      </c>
      <c r="G74" s="75">
        <v>585122</v>
      </c>
      <c r="H74" s="75">
        <v>553222</v>
      </c>
      <c r="I74" s="75">
        <f>SUM(I76:I89)</f>
        <v>0</v>
      </c>
      <c r="J74" s="75">
        <f>SUM(J76:J89)</f>
        <v>0</v>
      </c>
    </row>
    <row r="75" spans="1:10" ht="15" customHeight="1">
      <c r="A75" s="36"/>
      <c r="B75" s="22" t="s">
        <v>236</v>
      </c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36">
        <v>49</v>
      </c>
      <c r="B76" s="22" t="s">
        <v>237</v>
      </c>
      <c r="C76" s="77">
        <v>1110612</v>
      </c>
      <c r="D76" s="77">
        <v>1051949</v>
      </c>
      <c r="E76" s="77">
        <v>1233325</v>
      </c>
      <c r="F76" s="77">
        <v>1169112</v>
      </c>
      <c r="G76" s="77">
        <v>585122</v>
      </c>
      <c r="H76" s="77">
        <v>553222</v>
      </c>
      <c r="I76" s="77"/>
      <c r="J76" s="77"/>
    </row>
    <row r="77" spans="1:10" ht="12.75">
      <c r="A77" s="36"/>
      <c r="B77" s="22" t="s">
        <v>18</v>
      </c>
      <c r="C77" s="77"/>
      <c r="D77" s="77"/>
      <c r="E77" s="77"/>
      <c r="F77" s="77"/>
      <c r="G77" s="77"/>
      <c r="H77" s="77"/>
      <c r="I77" s="77"/>
      <c r="J77" s="77"/>
    </row>
    <row r="78" spans="1:10" ht="39" customHeight="1">
      <c r="A78" s="36">
        <v>50</v>
      </c>
      <c r="B78" s="22" t="s">
        <v>213</v>
      </c>
      <c r="C78" s="77"/>
      <c r="D78" s="77"/>
      <c r="E78" s="77"/>
      <c r="F78" s="77"/>
      <c r="G78" s="77"/>
      <c r="H78" s="77"/>
      <c r="I78" s="77"/>
      <c r="J78" s="77"/>
    </row>
    <row r="79" spans="1:10" ht="12.75">
      <c r="A79" s="36">
        <v>51</v>
      </c>
      <c r="B79" s="22" t="s">
        <v>238</v>
      </c>
      <c r="C79" s="77"/>
      <c r="D79" s="77"/>
      <c r="E79" s="77"/>
      <c r="F79" s="77"/>
      <c r="G79" s="77"/>
      <c r="H79" s="77"/>
      <c r="I79" s="77"/>
      <c r="J79" s="77"/>
    </row>
    <row r="80" spans="1:10" ht="12.75">
      <c r="A80" s="36"/>
      <c r="B80" s="22" t="s">
        <v>18</v>
      </c>
      <c r="C80" s="77"/>
      <c r="D80" s="77"/>
      <c r="E80" s="77"/>
      <c r="F80" s="77"/>
      <c r="G80" s="77"/>
      <c r="H80" s="77"/>
      <c r="I80" s="77"/>
      <c r="J80" s="77"/>
    </row>
    <row r="81" spans="1:10" ht="36.75" customHeight="1">
      <c r="A81" s="36">
        <v>52</v>
      </c>
      <c r="B81" s="22" t="s">
        <v>213</v>
      </c>
      <c r="C81" s="77"/>
      <c r="D81" s="77"/>
      <c r="E81" s="77"/>
      <c r="F81" s="77"/>
      <c r="G81" s="77"/>
      <c r="H81" s="77"/>
      <c r="I81" s="77"/>
      <c r="J81" s="77"/>
    </row>
    <row r="82" spans="1:10" ht="12.75">
      <c r="A82" s="36">
        <v>53</v>
      </c>
      <c r="B82" s="22" t="s">
        <v>239</v>
      </c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36"/>
      <c r="B83" s="22" t="s">
        <v>18</v>
      </c>
      <c r="C83" s="77"/>
      <c r="D83" s="77"/>
      <c r="E83" s="77"/>
      <c r="F83" s="77"/>
      <c r="G83" s="77"/>
      <c r="H83" s="77"/>
      <c r="I83" s="77"/>
      <c r="J83" s="77"/>
    </row>
    <row r="84" spans="1:10" ht="41.25" customHeight="1">
      <c r="A84" s="36">
        <v>54</v>
      </c>
      <c r="B84" s="22" t="s">
        <v>213</v>
      </c>
      <c r="C84" s="77"/>
      <c r="D84" s="77"/>
      <c r="E84" s="77"/>
      <c r="F84" s="77"/>
      <c r="G84" s="77"/>
      <c r="H84" s="77"/>
      <c r="I84" s="77"/>
      <c r="J84" s="77"/>
    </row>
    <row r="85" spans="1:10" ht="13.5" customHeight="1">
      <c r="A85" s="36">
        <v>55</v>
      </c>
      <c r="B85" s="22" t="s">
        <v>249</v>
      </c>
      <c r="C85" s="77"/>
      <c r="D85" s="77"/>
      <c r="E85" s="77"/>
      <c r="F85" s="77"/>
      <c r="G85" s="77"/>
      <c r="H85" s="77"/>
      <c r="I85" s="77"/>
      <c r="J85" s="77"/>
    </row>
    <row r="86" spans="1:10" s="103" customFormat="1" ht="25.5">
      <c r="A86" s="100">
        <v>56</v>
      </c>
      <c r="B86" s="101" t="s">
        <v>271</v>
      </c>
      <c r="C86" s="104">
        <v>8.63</v>
      </c>
      <c r="D86" s="104">
        <v>7.74</v>
      </c>
      <c r="E86" s="104">
        <v>9</v>
      </c>
      <c r="F86" s="104">
        <v>7.62</v>
      </c>
      <c r="G86" s="104">
        <v>3.67</v>
      </c>
      <c r="H86" s="104">
        <v>3.37</v>
      </c>
      <c r="I86" s="104"/>
      <c r="J86" s="104"/>
    </row>
    <row r="87" spans="1:10" ht="25.5">
      <c r="A87" s="36">
        <v>57</v>
      </c>
      <c r="B87" s="22" t="s">
        <v>272</v>
      </c>
      <c r="C87" s="77">
        <v>8.63</v>
      </c>
      <c r="D87" s="77">
        <v>7.74</v>
      </c>
      <c r="E87" s="77">
        <v>9</v>
      </c>
      <c r="F87" s="77">
        <v>7.62</v>
      </c>
      <c r="G87" s="77">
        <v>3.67</v>
      </c>
      <c r="H87" s="77">
        <v>3.37</v>
      </c>
      <c r="I87" s="77"/>
      <c r="J87" s="77"/>
    </row>
    <row r="88" spans="1:10" ht="25.5">
      <c r="A88" s="36">
        <v>58</v>
      </c>
      <c r="B88" s="22" t="s">
        <v>240</v>
      </c>
      <c r="C88" s="77">
        <v>40.58</v>
      </c>
      <c r="D88" s="77">
        <v>36.4</v>
      </c>
      <c r="E88" s="77">
        <v>57</v>
      </c>
      <c r="F88" s="77">
        <v>36.85</v>
      </c>
      <c r="G88" s="77">
        <v>17.95</v>
      </c>
      <c r="H88" s="77">
        <v>16.47</v>
      </c>
      <c r="I88" s="77"/>
      <c r="J88" s="77"/>
    </row>
    <row r="89" spans="1:10" ht="25.5">
      <c r="A89" s="36">
        <v>59</v>
      </c>
      <c r="B89" s="22" t="s">
        <v>241</v>
      </c>
      <c r="C89" s="77">
        <v>40.58</v>
      </c>
      <c r="D89" s="77">
        <v>36.4</v>
      </c>
      <c r="E89" s="77">
        <v>57</v>
      </c>
      <c r="F89" s="77">
        <v>36.85</v>
      </c>
      <c r="G89" s="77">
        <v>17.95</v>
      </c>
      <c r="H89" s="77">
        <v>16.47</v>
      </c>
      <c r="I89" s="77"/>
      <c r="J89" s="77"/>
    </row>
  </sheetData>
  <mergeCells count="5">
    <mergeCell ref="A6:J6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8" sqref="B8:B9"/>
    </sheetView>
  </sheetViews>
  <sheetFormatPr defaultColWidth="9.00390625" defaultRowHeight="12.75"/>
  <cols>
    <col min="1" max="1" width="30.25390625" style="79" customWidth="1"/>
    <col min="2" max="2" width="14.75390625" style="79" customWidth="1"/>
    <col min="3" max="3" width="19.875" style="79" customWidth="1"/>
    <col min="4" max="4" width="21.125" style="79" customWidth="1"/>
    <col min="5" max="16384" width="9.125" style="79" customWidth="1"/>
  </cols>
  <sheetData>
    <row r="1" ht="12.75">
      <c r="G1" s="80" t="s">
        <v>50</v>
      </c>
    </row>
    <row r="2" ht="12.75">
      <c r="G2" s="80" t="s">
        <v>6</v>
      </c>
    </row>
    <row r="3" ht="12.75">
      <c r="G3" s="80" t="s">
        <v>7</v>
      </c>
    </row>
    <row r="4" ht="12.75">
      <c r="G4" s="80" t="s">
        <v>8</v>
      </c>
    </row>
    <row r="6" spans="1:10" ht="24.75" customHeight="1">
      <c r="A6" s="197" t="s">
        <v>250</v>
      </c>
      <c r="B6" s="197"/>
      <c r="C6" s="197"/>
      <c r="D6" s="197"/>
      <c r="E6" s="197"/>
      <c r="F6" s="197"/>
      <c r="G6" s="197"/>
      <c r="H6" s="197"/>
      <c r="I6" s="81"/>
      <c r="J6" s="81"/>
    </row>
    <row r="7" spans="4:8" ht="13.5" thickBot="1">
      <c r="D7" s="82"/>
      <c r="H7" s="82" t="s">
        <v>5</v>
      </c>
    </row>
    <row r="8" spans="1:8" ht="60" customHeight="1" thickTop="1">
      <c r="A8" s="199"/>
      <c r="B8" s="204" t="s">
        <v>261</v>
      </c>
      <c r="C8" s="206" t="s">
        <v>263</v>
      </c>
      <c r="D8" s="204" t="s">
        <v>262</v>
      </c>
      <c r="E8" s="201" t="s">
        <v>266</v>
      </c>
      <c r="F8" s="202"/>
      <c r="G8" s="202"/>
      <c r="H8" s="203"/>
    </row>
    <row r="9" spans="1:8" ht="25.5" customHeight="1">
      <c r="A9" s="200"/>
      <c r="B9" s="205"/>
      <c r="C9" s="207"/>
      <c r="D9" s="205"/>
      <c r="E9" s="98">
        <v>2007</v>
      </c>
      <c r="F9" s="98">
        <v>2008</v>
      </c>
      <c r="G9" s="98">
        <v>2009</v>
      </c>
      <c r="H9" s="99">
        <v>2010</v>
      </c>
    </row>
    <row r="10" spans="1:8" s="83" customFormat="1" ht="11.25">
      <c r="A10" s="92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4">
        <v>8</v>
      </c>
    </row>
    <row r="11" spans="1:8" ht="35.25" customHeight="1">
      <c r="A11" s="95" t="s">
        <v>251</v>
      </c>
      <c r="B11" s="96"/>
      <c r="C11" s="96"/>
      <c r="D11" s="96"/>
      <c r="E11" s="96"/>
      <c r="F11" s="96"/>
      <c r="G11" s="96"/>
      <c r="H11" s="97"/>
    </row>
    <row r="12" spans="1:8" ht="43.5" customHeight="1">
      <c r="A12" s="85" t="s">
        <v>252</v>
      </c>
      <c r="B12" s="84"/>
      <c r="C12" s="84"/>
      <c r="D12" s="84"/>
      <c r="E12" s="84"/>
      <c r="F12" s="84"/>
      <c r="G12" s="84"/>
      <c r="H12" s="86"/>
    </row>
    <row r="13" spans="1:8" ht="40.5" customHeight="1" thickBot="1">
      <c r="A13" s="87" t="s">
        <v>253</v>
      </c>
      <c r="B13" s="88"/>
      <c r="C13" s="88"/>
      <c r="D13" s="88"/>
      <c r="E13" s="88"/>
      <c r="F13" s="88"/>
      <c r="G13" s="88"/>
      <c r="H13" s="89"/>
    </row>
    <row r="14" spans="1:4" ht="19.5" customHeight="1" thickTop="1">
      <c r="A14" s="90"/>
      <c r="B14" s="91"/>
      <c r="C14" s="91"/>
      <c r="D14" s="91"/>
    </row>
    <row r="15" spans="1:9" ht="90" customHeight="1">
      <c r="A15" s="198" t="s">
        <v>255</v>
      </c>
      <c r="B15" s="198"/>
      <c r="C15" s="198"/>
      <c r="D15" s="198"/>
      <c r="E15" s="198"/>
      <c r="F15" s="198"/>
      <c r="G15" s="198"/>
      <c r="H15" s="198"/>
      <c r="I15" s="198"/>
    </row>
    <row r="16" spans="1:9" ht="36" customHeight="1">
      <c r="A16" s="198" t="s">
        <v>265</v>
      </c>
      <c r="B16" s="198"/>
      <c r="C16" s="198"/>
      <c r="D16" s="198"/>
      <c r="E16" s="198"/>
      <c r="F16" s="198"/>
      <c r="G16" s="198"/>
      <c r="H16" s="198"/>
      <c r="I16" s="198"/>
    </row>
    <row r="17" spans="1:9" ht="57.75" customHeight="1">
      <c r="A17" s="198" t="s">
        <v>267</v>
      </c>
      <c r="B17" s="198"/>
      <c r="C17" s="198"/>
      <c r="D17" s="198"/>
      <c r="E17" s="198"/>
      <c r="F17" s="198"/>
      <c r="G17" s="198"/>
      <c r="H17" s="198"/>
      <c r="I17" s="198"/>
    </row>
    <row r="18" ht="12.75" hidden="1"/>
    <row r="19" spans="1:9" ht="41.25" customHeight="1">
      <c r="A19" s="198" t="s">
        <v>264</v>
      </c>
      <c r="B19" s="198"/>
      <c r="C19" s="198"/>
      <c r="D19" s="198"/>
      <c r="E19" s="198"/>
      <c r="F19" s="198"/>
      <c r="G19" s="198"/>
      <c r="H19" s="198"/>
      <c r="I19" s="198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5">
      <selection activeCell="F29" sqref="F29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8.75390625" style="1" customWidth="1"/>
    <col min="4" max="4" width="8.75390625" style="1" customWidth="1"/>
    <col min="5" max="5" width="9.00390625" style="1" customWidth="1"/>
    <col min="6" max="6" width="10.375" style="1" customWidth="1"/>
    <col min="7" max="7" width="13.75390625" style="1" customWidth="1"/>
    <col min="8" max="8" width="10.375" style="1" customWidth="1"/>
    <col min="9" max="9" width="9.875" style="1" customWidth="1"/>
    <col min="10" max="10" width="11.25390625" style="1" customWidth="1"/>
    <col min="11" max="11" width="10.125" style="1" customWidth="1"/>
    <col min="12" max="16384" width="9.125" style="1" customWidth="1"/>
  </cols>
  <sheetData>
    <row r="1" s="65" customFormat="1" ht="12">
      <c r="H1" s="65" t="s">
        <v>50</v>
      </c>
    </row>
    <row r="2" s="65" customFormat="1" ht="16.5" customHeight="1">
      <c r="H2" s="65" t="s">
        <v>355</v>
      </c>
    </row>
    <row r="3" spans="6:8" s="65" customFormat="1" ht="12">
      <c r="F3" s="66"/>
      <c r="H3" s="65" t="s">
        <v>360</v>
      </c>
    </row>
    <row r="4" s="65" customFormat="1" ht="12">
      <c r="H4" s="65" t="s">
        <v>361</v>
      </c>
    </row>
    <row r="6" spans="1:10" ht="15.75" customHeight="1">
      <c r="A6" s="211" t="s">
        <v>81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ht="15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</row>
    <row r="9" ht="15.75">
      <c r="K9" s="3" t="s">
        <v>5</v>
      </c>
    </row>
    <row r="10" spans="1:11" s="26" customFormat="1" ht="12.75" customHeight="1">
      <c r="A10" s="208" t="s">
        <v>1</v>
      </c>
      <c r="B10" s="208" t="s">
        <v>72</v>
      </c>
      <c r="C10" s="208" t="s">
        <v>46</v>
      </c>
      <c r="D10" s="208" t="s">
        <v>12</v>
      </c>
      <c r="E10" s="208" t="s">
        <v>13</v>
      </c>
      <c r="F10" s="208" t="s">
        <v>83</v>
      </c>
      <c r="G10" s="196" t="s">
        <v>82</v>
      </c>
      <c r="H10" s="196"/>
      <c r="I10" s="196"/>
      <c r="J10" s="196"/>
      <c r="K10" s="196"/>
    </row>
    <row r="11" spans="1:11" s="26" customFormat="1" ht="12.75" customHeight="1">
      <c r="A11" s="209"/>
      <c r="B11" s="209"/>
      <c r="C11" s="209"/>
      <c r="D11" s="209"/>
      <c r="E11" s="209"/>
      <c r="F11" s="209"/>
      <c r="G11" s="196" t="s">
        <v>62</v>
      </c>
      <c r="H11" s="196" t="s">
        <v>20</v>
      </c>
      <c r="I11" s="196" t="s">
        <v>63</v>
      </c>
      <c r="J11" s="196" t="s">
        <v>64</v>
      </c>
      <c r="K11" s="196"/>
    </row>
    <row r="12" spans="1:11" s="26" customFormat="1" ht="53.25" customHeight="1">
      <c r="A12" s="210"/>
      <c r="B12" s="210"/>
      <c r="C12" s="210"/>
      <c r="D12" s="210"/>
      <c r="E12" s="210"/>
      <c r="F12" s="210"/>
      <c r="G12" s="196"/>
      <c r="H12" s="196"/>
      <c r="I12" s="196"/>
      <c r="J12" s="23" t="s">
        <v>99</v>
      </c>
      <c r="K12" s="23" t="s">
        <v>180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35.25" customHeight="1">
      <c r="A14" s="131" t="s">
        <v>35</v>
      </c>
      <c r="B14" s="130" t="s">
        <v>362</v>
      </c>
      <c r="C14" s="131" t="s">
        <v>318</v>
      </c>
      <c r="D14" s="144" t="s">
        <v>338</v>
      </c>
      <c r="E14" s="144" t="s">
        <v>319</v>
      </c>
      <c r="F14" s="132">
        <v>18000</v>
      </c>
      <c r="G14" s="132">
        <v>18000</v>
      </c>
      <c r="H14" s="133">
        <v>0</v>
      </c>
      <c r="I14" s="132">
        <v>0</v>
      </c>
      <c r="J14" s="132">
        <v>0</v>
      </c>
      <c r="K14" s="132">
        <v>0</v>
      </c>
    </row>
    <row r="15" spans="1:11" ht="29.25" customHeight="1">
      <c r="A15" s="145" t="s">
        <v>36</v>
      </c>
      <c r="B15" s="147" t="s">
        <v>363</v>
      </c>
      <c r="C15" s="145" t="s">
        <v>318</v>
      </c>
      <c r="D15" s="145">
        <v>600</v>
      </c>
      <c r="E15" s="145">
        <v>60016</v>
      </c>
      <c r="F15" s="145">
        <v>20000</v>
      </c>
      <c r="G15" s="145">
        <v>20000</v>
      </c>
      <c r="H15" s="145">
        <v>0</v>
      </c>
      <c r="I15" s="145">
        <v>0</v>
      </c>
      <c r="J15" s="145">
        <v>0</v>
      </c>
      <c r="K15" s="145">
        <f>H15</f>
        <v>0</v>
      </c>
    </row>
    <row r="16" spans="1:11" ht="32.25" customHeight="1">
      <c r="A16" s="145" t="s">
        <v>37</v>
      </c>
      <c r="B16" s="147" t="s">
        <v>364</v>
      </c>
      <c r="C16" s="145" t="s">
        <v>318</v>
      </c>
      <c r="D16" s="145">
        <v>600</v>
      </c>
      <c r="E16" s="145">
        <v>60016</v>
      </c>
      <c r="F16" s="145">
        <v>10000</v>
      </c>
      <c r="G16" s="145">
        <v>10000</v>
      </c>
      <c r="H16" s="145">
        <v>0</v>
      </c>
      <c r="I16" s="145">
        <v>0</v>
      </c>
      <c r="J16" s="145">
        <v>0</v>
      </c>
      <c r="K16" s="145">
        <v>0</v>
      </c>
    </row>
    <row r="17" spans="1:11" ht="24" customHeight="1">
      <c r="A17" s="131" t="s">
        <v>38</v>
      </c>
      <c r="B17" s="130" t="s">
        <v>323</v>
      </c>
      <c r="C17" s="131" t="s">
        <v>318</v>
      </c>
      <c r="D17" s="131">
        <v>750</v>
      </c>
      <c r="E17" s="131">
        <v>75023</v>
      </c>
      <c r="F17" s="132">
        <v>15000</v>
      </c>
      <c r="G17" s="132">
        <v>15000</v>
      </c>
      <c r="H17" s="133">
        <v>0</v>
      </c>
      <c r="I17" s="132">
        <v>0</v>
      </c>
      <c r="J17" s="132">
        <v>0</v>
      </c>
      <c r="K17" s="132">
        <v>0</v>
      </c>
    </row>
    <row r="18" spans="1:11" ht="30">
      <c r="A18" s="145" t="s">
        <v>39</v>
      </c>
      <c r="B18" s="147" t="s">
        <v>339</v>
      </c>
      <c r="C18" s="146" t="s">
        <v>318</v>
      </c>
      <c r="D18" s="145">
        <v>754</v>
      </c>
      <c r="E18" s="145">
        <v>75412</v>
      </c>
      <c r="F18" s="145">
        <v>10000</v>
      </c>
      <c r="G18" s="145">
        <v>5000</v>
      </c>
      <c r="H18" s="145">
        <v>5000</v>
      </c>
      <c r="I18" s="145">
        <v>0</v>
      </c>
      <c r="J18" s="145">
        <v>0</v>
      </c>
      <c r="K18" s="145">
        <v>0</v>
      </c>
    </row>
    <row r="19" spans="1:11" ht="29.25" customHeight="1">
      <c r="A19" s="145" t="s">
        <v>40</v>
      </c>
      <c r="B19" s="147" t="s">
        <v>340</v>
      </c>
      <c r="C19" s="145" t="s">
        <v>318</v>
      </c>
      <c r="D19" s="145">
        <v>754</v>
      </c>
      <c r="E19" s="145">
        <v>75412</v>
      </c>
      <c r="F19" s="145">
        <v>4000</v>
      </c>
      <c r="G19" s="145">
        <v>2000</v>
      </c>
      <c r="H19" s="145">
        <v>2000</v>
      </c>
      <c r="I19" s="145">
        <v>0</v>
      </c>
      <c r="J19" s="145">
        <v>0</v>
      </c>
      <c r="K19" s="145">
        <v>0</v>
      </c>
    </row>
    <row r="20" spans="1:11" ht="30">
      <c r="A20" s="145" t="s">
        <v>167</v>
      </c>
      <c r="B20" s="147" t="s">
        <v>365</v>
      </c>
      <c r="C20" s="145" t="s">
        <v>318</v>
      </c>
      <c r="D20" s="145">
        <v>754</v>
      </c>
      <c r="E20" s="145">
        <v>75412</v>
      </c>
      <c r="F20" s="145">
        <v>20000</v>
      </c>
      <c r="G20" s="145">
        <v>20000</v>
      </c>
      <c r="H20" s="145">
        <v>0</v>
      </c>
      <c r="I20" s="145">
        <v>0</v>
      </c>
      <c r="J20" s="145">
        <v>0</v>
      </c>
      <c r="K20" s="145">
        <v>0</v>
      </c>
    </row>
    <row r="21" spans="1:11" ht="60">
      <c r="A21" s="145" t="s">
        <v>301</v>
      </c>
      <c r="B21" s="147" t="s">
        <v>366</v>
      </c>
      <c r="C21" s="145" t="s">
        <v>318</v>
      </c>
      <c r="D21" s="145">
        <v>801</v>
      </c>
      <c r="E21" s="145">
        <v>80101</v>
      </c>
      <c r="F21" s="145">
        <v>1000</v>
      </c>
      <c r="G21" s="145">
        <v>1000</v>
      </c>
      <c r="H21" s="145">
        <v>0</v>
      </c>
      <c r="I21" s="145">
        <v>0</v>
      </c>
      <c r="J21" s="145">
        <v>0</v>
      </c>
      <c r="K21" s="145">
        <v>0</v>
      </c>
    </row>
    <row r="22" spans="1:11" ht="45">
      <c r="A22" s="145" t="s">
        <v>303</v>
      </c>
      <c r="B22" s="147" t="s">
        <v>367</v>
      </c>
      <c r="C22" s="146" t="s">
        <v>368</v>
      </c>
      <c r="D22" s="145">
        <v>801</v>
      </c>
      <c r="E22" s="145">
        <v>80101</v>
      </c>
      <c r="F22" s="145">
        <v>4000</v>
      </c>
      <c r="G22" s="145">
        <v>4000</v>
      </c>
      <c r="H22" s="145">
        <v>0</v>
      </c>
      <c r="I22" s="145">
        <v>0</v>
      </c>
      <c r="J22" s="145">
        <v>0</v>
      </c>
      <c r="K22" s="145">
        <v>0</v>
      </c>
    </row>
    <row r="23" spans="1:11" ht="45">
      <c r="A23" s="145" t="s">
        <v>304</v>
      </c>
      <c r="B23" s="147" t="s">
        <v>341</v>
      </c>
      <c r="C23" s="146" t="s">
        <v>369</v>
      </c>
      <c r="D23" s="145">
        <v>801</v>
      </c>
      <c r="E23" s="145">
        <v>80101</v>
      </c>
      <c r="F23" s="145">
        <v>10000</v>
      </c>
      <c r="G23" s="145">
        <v>10000</v>
      </c>
      <c r="H23" s="145">
        <v>0</v>
      </c>
      <c r="I23" s="145">
        <v>0</v>
      </c>
      <c r="J23" s="145">
        <v>0</v>
      </c>
      <c r="K23" s="145">
        <f>-A2419</f>
        <v>0</v>
      </c>
    </row>
    <row r="24" spans="1:11" ht="45">
      <c r="A24" s="145" t="s">
        <v>306</v>
      </c>
      <c r="B24" s="150" t="s">
        <v>342</v>
      </c>
      <c r="C24" s="146" t="s">
        <v>370</v>
      </c>
      <c r="D24" s="145">
        <v>801</v>
      </c>
      <c r="E24" s="145">
        <v>80101</v>
      </c>
      <c r="F24" s="145">
        <v>10000</v>
      </c>
      <c r="G24" s="145">
        <v>10000</v>
      </c>
      <c r="H24" s="145">
        <v>0</v>
      </c>
      <c r="I24" s="145">
        <v>0</v>
      </c>
      <c r="J24" s="145">
        <v>0</v>
      </c>
      <c r="K24" s="145">
        <v>0</v>
      </c>
    </row>
    <row r="25" spans="1:11" ht="45">
      <c r="A25" s="145" t="s">
        <v>308</v>
      </c>
      <c r="B25" s="150" t="s">
        <v>343</v>
      </c>
      <c r="C25" s="146" t="s">
        <v>371</v>
      </c>
      <c r="D25" s="145">
        <v>801</v>
      </c>
      <c r="E25" s="145">
        <v>80101</v>
      </c>
      <c r="F25" s="145">
        <v>22000</v>
      </c>
      <c r="G25" s="145">
        <v>22000</v>
      </c>
      <c r="H25" s="145">
        <v>0</v>
      </c>
      <c r="I25" s="145">
        <v>0</v>
      </c>
      <c r="J25" s="145">
        <v>0</v>
      </c>
      <c r="K25" s="145">
        <v>0</v>
      </c>
    </row>
    <row r="26" spans="1:11" ht="45">
      <c r="A26" s="145" t="s">
        <v>310</v>
      </c>
      <c r="B26" s="150" t="s">
        <v>344</v>
      </c>
      <c r="C26" s="146" t="s">
        <v>372</v>
      </c>
      <c r="D26" s="145">
        <v>801</v>
      </c>
      <c r="E26" s="145">
        <v>80101</v>
      </c>
      <c r="F26" s="145">
        <v>4000</v>
      </c>
      <c r="G26" s="145">
        <v>4000</v>
      </c>
      <c r="H26" s="145">
        <v>0</v>
      </c>
      <c r="I26" s="145">
        <v>0</v>
      </c>
      <c r="J26" s="145">
        <v>0</v>
      </c>
      <c r="K26" s="145">
        <v>0</v>
      </c>
    </row>
    <row r="27" spans="1:11" ht="60">
      <c r="A27" s="145" t="s">
        <v>314</v>
      </c>
      <c r="B27" s="150" t="s">
        <v>373</v>
      </c>
      <c r="C27" s="145" t="s">
        <v>318</v>
      </c>
      <c r="D27" s="145">
        <v>801</v>
      </c>
      <c r="E27" s="145">
        <v>80101</v>
      </c>
      <c r="F27" s="145">
        <v>20000</v>
      </c>
      <c r="G27" s="145">
        <v>20000</v>
      </c>
      <c r="H27" s="145">
        <v>0</v>
      </c>
      <c r="I27" s="145">
        <v>0</v>
      </c>
      <c r="J27" s="145">
        <v>0</v>
      </c>
      <c r="K27" s="145">
        <v>0</v>
      </c>
    </row>
    <row r="28" spans="1:11" ht="30">
      <c r="A28" s="145" t="s">
        <v>315</v>
      </c>
      <c r="B28" s="150" t="s">
        <v>345</v>
      </c>
      <c r="C28" s="145" t="s">
        <v>318</v>
      </c>
      <c r="D28" s="145">
        <v>801</v>
      </c>
      <c r="E28" s="145">
        <v>80101</v>
      </c>
      <c r="F28" s="145">
        <v>65000</v>
      </c>
      <c r="G28" s="145">
        <v>65000</v>
      </c>
      <c r="H28" s="145">
        <v>0</v>
      </c>
      <c r="I28" s="145">
        <v>0</v>
      </c>
      <c r="J28" s="145">
        <v>0</v>
      </c>
      <c r="K28" s="145">
        <v>0</v>
      </c>
    </row>
    <row r="29" spans="1:11" ht="60">
      <c r="A29" s="145" t="s">
        <v>346</v>
      </c>
      <c r="B29" s="150" t="s">
        <v>374</v>
      </c>
      <c r="C29" s="145" t="s">
        <v>318</v>
      </c>
      <c r="D29" s="145">
        <v>801</v>
      </c>
      <c r="E29" s="145">
        <v>80110</v>
      </c>
      <c r="F29" s="145">
        <v>30000</v>
      </c>
      <c r="G29" s="145">
        <v>30000</v>
      </c>
      <c r="H29" s="145">
        <v>0</v>
      </c>
      <c r="I29" s="145">
        <v>0</v>
      </c>
      <c r="J29" s="145">
        <v>0</v>
      </c>
      <c r="K29" s="145">
        <v>0</v>
      </c>
    </row>
    <row r="30" spans="1:11" ht="30">
      <c r="A30" s="145" t="s">
        <v>347</v>
      </c>
      <c r="B30" s="147" t="s">
        <v>376</v>
      </c>
      <c r="C30" s="145" t="s">
        <v>318</v>
      </c>
      <c r="D30" s="145">
        <v>801</v>
      </c>
      <c r="E30" s="145">
        <v>80104</v>
      </c>
      <c r="F30" s="145">
        <v>17500</v>
      </c>
      <c r="G30" s="145">
        <v>17500</v>
      </c>
      <c r="H30" s="145">
        <v>0</v>
      </c>
      <c r="I30" s="145">
        <v>0</v>
      </c>
      <c r="J30" s="145">
        <v>0</v>
      </c>
      <c r="K30" s="145">
        <v>0</v>
      </c>
    </row>
    <row r="31" spans="1:11" ht="15.75">
      <c r="A31" s="145" t="s">
        <v>349</v>
      </c>
      <c r="B31" s="150" t="s">
        <v>348</v>
      </c>
      <c r="C31" s="145" t="s">
        <v>318</v>
      </c>
      <c r="D31" s="145">
        <v>900</v>
      </c>
      <c r="E31" s="145">
        <v>90015</v>
      </c>
      <c r="F31" s="145">
        <v>8000</v>
      </c>
      <c r="G31" s="145">
        <v>8000</v>
      </c>
      <c r="H31" s="145">
        <v>0</v>
      </c>
      <c r="I31" s="145">
        <v>0</v>
      </c>
      <c r="J31" s="145">
        <v>0</v>
      </c>
      <c r="K31" s="145">
        <v>0</v>
      </c>
    </row>
    <row r="32" spans="1:11" ht="15.75">
      <c r="A32" s="145" t="s">
        <v>350</v>
      </c>
      <c r="B32" s="150" t="s">
        <v>375</v>
      </c>
      <c r="C32" s="145" t="s">
        <v>318</v>
      </c>
      <c r="D32" s="145">
        <v>900</v>
      </c>
      <c r="E32" s="145">
        <v>90095</v>
      </c>
      <c r="F32" s="145">
        <v>12000</v>
      </c>
      <c r="G32" s="145">
        <v>12000</v>
      </c>
      <c r="H32" s="145">
        <v>0</v>
      </c>
      <c r="I32" s="145">
        <v>0</v>
      </c>
      <c r="J32" s="145">
        <v>0</v>
      </c>
      <c r="K32" s="145">
        <v>0</v>
      </c>
    </row>
    <row r="33" spans="1:11" ht="24.75" customHeight="1">
      <c r="A33" s="145"/>
      <c r="B33" s="146"/>
      <c r="C33" s="129" t="s">
        <v>351</v>
      </c>
      <c r="D33" s="145"/>
      <c r="E33" s="145"/>
      <c r="F33" s="151">
        <f>SUM(F14:F32)</f>
        <v>300500</v>
      </c>
      <c r="G33" s="151">
        <f>SUM(G14:G32)</f>
        <v>293500</v>
      </c>
      <c r="H33" s="151">
        <f>SUM(H14:H32)</f>
        <v>7000</v>
      </c>
      <c r="I33" s="152">
        <v>0</v>
      </c>
      <c r="J33" s="152">
        <v>0</v>
      </c>
      <c r="K33" s="152">
        <f>-J328</f>
        <v>0</v>
      </c>
    </row>
    <row r="34" spans="1:11" ht="15.75">
      <c r="A34" s="148"/>
      <c r="B34" s="149"/>
      <c r="C34" s="148"/>
      <c r="D34" s="148"/>
      <c r="E34" s="148"/>
      <c r="F34" s="148"/>
      <c r="G34" s="148"/>
      <c r="H34" s="148"/>
      <c r="I34" s="148"/>
      <c r="J34" s="148"/>
      <c r="K34" s="148"/>
    </row>
  </sheetData>
  <mergeCells count="12">
    <mergeCell ref="H11:H12"/>
    <mergeCell ref="I11:I12"/>
    <mergeCell ref="J11:K11"/>
    <mergeCell ref="G10:K10"/>
    <mergeCell ref="D10:D12"/>
    <mergeCell ref="A6:J7"/>
    <mergeCell ref="F10:F12"/>
    <mergeCell ref="E10:E12"/>
    <mergeCell ref="A10:A12"/>
    <mergeCell ref="B10:B12"/>
    <mergeCell ref="C10:C12"/>
    <mergeCell ref="G11:G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5" zoomScaleNormal="75" workbookViewId="0" topLeftCell="A1">
      <selection activeCell="I23" sqref="I23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7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65" customFormat="1" ht="12">
      <c r="P1" s="65" t="s">
        <v>353</v>
      </c>
    </row>
    <row r="2" s="65" customFormat="1" ht="16.5" customHeight="1">
      <c r="P2" s="65" t="s">
        <v>355</v>
      </c>
    </row>
    <row r="3" spans="8:16" s="65" customFormat="1" ht="12">
      <c r="H3" s="66"/>
      <c r="I3" s="66"/>
      <c r="P3" s="65" t="s">
        <v>360</v>
      </c>
    </row>
    <row r="4" s="65" customFormat="1" ht="15" customHeight="1">
      <c r="P4" s="65" t="s">
        <v>361</v>
      </c>
    </row>
    <row r="5" ht="15" customHeight="1"/>
    <row r="6" spans="1:17" ht="15" customHeight="1">
      <c r="A6" s="211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17" ht="1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9" ht="15.75">
      <c r="R9" s="3" t="s">
        <v>5</v>
      </c>
    </row>
    <row r="10" spans="1:18" s="26" customFormat="1" ht="24.75" customHeight="1">
      <c r="A10" s="208" t="s">
        <v>1</v>
      </c>
      <c r="B10" s="208" t="s">
        <v>84</v>
      </c>
      <c r="C10" s="208" t="s">
        <v>46</v>
      </c>
      <c r="D10" s="208" t="s">
        <v>12</v>
      </c>
      <c r="E10" s="208" t="s">
        <v>13</v>
      </c>
      <c r="F10" s="216" t="s">
        <v>47</v>
      </c>
      <c r="G10" s="217"/>
      <c r="H10" s="208" t="s">
        <v>48</v>
      </c>
      <c r="I10" s="208" t="s">
        <v>123</v>
      </c>
      <c r="J10" s="208" t="s">
        <v>49</v>
      </c>
      <c r="K10" s="213" t="s">
        <v>87</v>
      </c>
      <c r="L10" s="215"/>
      <c r="M10" s="215"/>
      <c r="N10" s="215"/>
      <c r="O10" s="214"/>
      <c r="P10" s="208" t="s">
        <v>94</v>
      </c>
      <c r="Q10" s="208" t="s">
        <v>98</v>
      </c>
      <c r="R10" s="208" t="s">
        <v>124</v>
      </c>
    </row>
    <row r="11" spans="1:18" s="26" customFormat="1" ht="53.25" customHeight="1">
      <c r="A11" s="209"/>
      <c r="B11" s="209"/>
      <c r="C11" s="209"/>
      <c r="D11" s="209"/>
      <c r="E11" s="209"/>
      <c r="F11" s="208" t="s">
        <v>85</v>
      </c>
      <c r="G11" s="208" t="s">
        <v>86</v>
      </c>
      <c r="H11" s="209"/>
      <c r="I11" s="209"/>
      <c r="J11" s="209"/>
      <c r="K11" s="208" t="s">
        <v>62</v>
      </c>
      <c r="L11" s="208" t="s">
        <v>20</v>
      </c>
      <c r="M11" s="208" t="s">
        <v>63</v>
      </c>
      <c r="N11" s="213" t="s">
        <v>64</v>
      </c>
      <c r="O11" s="214"/>
      <c r="P11" s="209"/>
      <c r="Q11" s="209"/>
      <c r="R11" s="209"/>
    </row>
    <row r="12" spans="1:18" s="26" customFormat="1" ht="28.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3" t="s">
        <v>99</v>
      </c>
      <c r="O12" s="23" t="s">
        <v>180</v>
      </c>
      <c r="P12" s="210"/>
      <c r="Q12" s="210"/>
      <c r="R12" s="210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33.75" customHeight="1">
      <c r="A14" s="124" t="s">
        <v>35</v>
      </c>
      <c r="B14" s="122" t="s">
        <v>317</v>
      </c>
      <c r="C14" s="123" t="s">
        <v>318</v>
      </c>
      <c r="D14" s="123">
        <v>10</v>
      </c>
      <c r="E14" s="125" t="s">
        <v>319</v>
      </c>
      <c r="F14" s="124">
        <v>2003</v>
      </c>
      <c r="G14" s="124">
        <v>2006</v>
      </c>
      <c r="H14" s="126">
        <v>521000</v>
      </c>
      <c r="I14" s="126">
        <v>144000</v>
      </c>
      <c r="J14" s="126">
        <v>377000</v>
      </c>
      <c r="K14" s="126"/>
      <c r="L14" s="126">
        <v>377000</v>
      </c>
      <c r="M14" s="126"/>
      <c r="N14" s="55"/>
      <c r="O14" s="55"/>
      <c r="P14" s="55"/>
      <c r="Q14" s="55"/>
      <c r="R14" s="55"/>
    </row>
    <row r="16" ht="15.75">
      <c r="P16" s="4"/>
    </row>
  </sheetData>
  <mergeCells count="20"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">
      <selection activeCell="D1" sqref="D1"/>
    </sheetView>
  </sheetViews>
  <sheetFormatPr defaultColWidth="9.00390625" defaultRowHeight="12.75"/>
  <cols>
    <col min="1" max="1" width="4.625" style="53" customWidth="1"/>
    <col min="2" max="2" width="43.25390625" style="53" customWidth="1"/>
    <col min="3" max="3" width="9.875" style="53" customWidth="1"/>
    <col min="4" max="16384" width="9.125" style="53" customWidth="1"/>
  </cols>
  <sheetData>
    <row r="1" s="65" customFormat="1" ht="12">
      <c r="D1" s="65" t="s">
        <v>57</v>
      </c>
    </row>
    <row r="2" s="65" customFormat="1" ht="12">
      <c r="D2" s="65" t="s">
        <v>6</v>
      </c>
    </row>
    <row r="3" s="65" customFormat="1" ht="12">
      <c r="D3" s="65" t="s">
        <v>7</v>
      </c>
    </row>
    <row r="4" s="65" customFormat="1" ht="12">
      <c r="D4" s="65" t="s">
        <v>8</v>
      </c>
    </row>
    <row r="5" ht="15.75">
      <c r="C5" s="1"/>
    </row>
    <row r="7" spans="1:6" ht="25.5" customHeight="1">
      <c r="A7" s="219" t="s">
        <v>121</v>
      </c>
      <c r="B7" s="219"/>
      <c r="C7" s="219"/>
      <c r="D7" s="219"/>
      <c r="E7" s="219"/>
      <c r="F7" s="219"/>
    </row>
    <row r="8" spans="1:6" ht="25.5" customHeight="1">
      <c r="A8" s="35"/>
      <c r="B8" s="35"/>
      <c r="C8" s="35"/>
      <c r="D8" s="35"/>
      <c r="E8" s="35"/>
      <c r="F8" s="35"/>
    </row>
    <row r="9" ht="12.75">
      <c r="F9" s="67" t="s">
        <v>5</v>
      </c>
    </row>
    <row r="10" spans="1:6" ht="35.25" customHeight="1">
      <c r="A10" s="218" t="s">
        <v>101</v>
      </c>
      <c r="B10" s="218" t="s">
        <v>122</v>
      </c>
      <c r="C10" s="218" t="s">
        <v>104</v>
      </c>
      <c r="D10" s="218" t="s">
        <v>105</v>
      </c>
      <c r="E10" s="218"/>
      <c r="F10" s="218"/>
    </row>
    <row r="11" spans="1:6" ht="27.75" customHeight="1">
      <c r="A11" s="218"/>
      <c r="B11" s="218"/>
      <c r="C11" s="218"/>
      <c r="D11" s="59" t="s">
        <v>106</v>
      </c>
      <c r="E11" s="59" t="s">
        <v>107</v>
      </c>
      <c r="F11" s="59" t="s">
        <v>108</v>
      </c>
    </row>
    <row r="12" spans="1:6" ht="12.75">
      <c r="A12" s="68" t="s">
        <v>24</v>
      </c>
      <c r="B12" s="49" t="s">
        <v>120</v>
      </c>
      <c r="C12" s="49"/>
      <c r="D12" s="49"/>
      <c r="E12" s="49"/>
      <c r="F12" s="49"/>
    </row>
    <row r="13" spans="1:6" ht="12.75">
      <c r="A13" s="49"/>
      <c r="B13" s="60" t="s">
        <v>181</v>
      </c>
      <c r="C13" s="49"/>
      <c r="D13" s="49"/>
      <c r="E13" s="49"/>
      <c r="F13" s="49"/>
    </row>
    <row r="14" spans="1:6" ht="12.75">
      <c r="A14" s="49"/>
      <c r="B14" s="60" t="s">
        <v>115</v>
      </c>
      <c r="C14" s="49"/>
      <c r="D14" s="49"/>
      <c r="E14" s="49"/>
      <c r="F14" s="49"/>
    </row>
    <row r="15" spans="1:6" ht="12.75">
      <c r="A15" s="49"/>
      <c r="B15" s="60" t="s">
        <v>116</v>
      </c>
      <c r="C15" s="49"/>
      <c r="D15" s="49"/>
      <c r="E15" s="49"/>
      <c r="F15" s="49"/>
    </row>
    <row r="16" spans="1:6" ht="12.75">
      <c r="A16" s="50"/>
      <c r="B16" s="61" t="s">
        <v>117</v>
      </c>
      <c r="C16" s="50"/>
      <c r="D16" s="50"/>
      <c r="E16" s="50"/>
      <c r="F16" s="50"/>
    </row>
    <row r="17" spans="1:6" ht="12.75">
      <c r="A17" s="68" t="s">
        <v>26</v>
      </c>
      <c r="B17" s="49" t="s">
        <v>118</v>
      </c>
      <c r="C17" s="49"/>
      <c r="D17" s="49"/>
      <c r="E17" s="49"/>
      <c r="F17" s="49"/>
    </row>
    <row r="18" spans="1:6" ht="12.75">
      <c r="A18" s="49"/>
      <c r="B18" s="60" t="s">
        <v>181</v>
      </c>
      <c r="C18" s="49"/>
      <c r="D18" s="49"/>
      <c r="E18" s="49"/>
      <c r="F18" s="49"/>
    </row>
    <row r="19" spans="1:6" ht="12.75">
      <c r="A19" s="49"/>
      <c r="B19" s="60" t="s">
        <v>115</v>
      </c>
      <c r="C19" s="49"/>
      <c r="D19" s="49"/>
      <c r="E19" s="49"/>
      <c r="F19" s="49"/>
    </row>
    <row r="20" spans="1:6" ht="12.75">
      <c r="A20" s="49"/>
      <c r="B20" s="60" t="s">
        <v>116</v>
      </c>
      <c r="C20" s="49"/>
      <c r="D20" s="49"/>
      <c r="E20" s="49"/>
      <c r="F20" s="49"/>
    </row>
    <row r="21" spans="1:6" ht="12.75">
      <c r="A21" s="50"/>
      <c r="B21" s="61" t="s">
        <v>117</v>
      </c>
      <c r="C21" s="50"/>
      <c r="D21" s="50"/>
      <c r="E21" s="50"/>
      <c r="F21" s="50"/>
    </row>
    <row r="22" spans="1:6" ht="12.75">
      <c r="A22" s="68"/>
      <c r="B22" s="49" t="s">
        <v>162</v>
      </c>
      <c r="C22" s="49"/>
      <c r="D22" s="49"/>
      <c r="E22" s="49"/>
      <c r="F22" s="49"/>
    </row>
    <row r="23" spans="1:6" ht="12.75">
      <c r="A23" s="49"/>
      <c r="B23" s="60" t="s">
        <v>181</v>
      </c>
      <c r="C23" s="49"/>
      <c r="D23" s="49"/>
      <c r="E23" s="49"/>
      <c r="F23" s="49"/>
    </row>
    <row r="24" spans="1:6" ht="12.75">
      <c r="A24" s="49"/>
      <c r="B24" s="60" t="s">
        <v>115</v>
      </c>
      <c r="C24" s="49"/>
      <c r="D24" s="49"/>
      <c r="E24" s="49"/>
      <c r="F24" s="49"/>
    </row>
    <row r="25" spans="1:6" ht="12.75">
      <c r="A25" s="49"/>
      <c r="B25" s="60" t="s">
        <v>116</v>
      </c>
      <c r="C25" s="49"/>
      <c r="D25" s="49"/>
      <c r="E25" s="49"/>
      <c r="F25" s="49"/>
    </row>
    <row r="26" spans="1:6" ht="12.75">
      <c r="A26" s="50"/>
      <c r="B26" s="61" t="s">
        <v>117</v>
      </c>
      <c r="C26" s="50"/>
      <c r="D26" s="50"/>
      <c r="E26" s="50"/>
      <c r="F26" s="50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53" customWidth="1"/>
    <col min="2" max="2" width="35.375" style="53" customWidth="1"/>
    <col min="3" max="4" width="9.125" style="53" customWidth="1"/>
    <col min="5" max="5" width="29.875" style="53" customWidth="1"/>
    <col min="6" max="6" width="9.125" style="53" customWidth="1"/>
    <col min="7" max="7" width="9.875" style="53" customWidth="1"/>
    <col min="8" max="16384" width="9.125" style="53" customWidth="1"/>
  </cols>
  <sheetData>
    <row r="1" s="65" customFormat="1" ht="12">
      <c r="G1" s="65" t="s">
        <v>192</v>
      </c>
    </row>
    <row r="2" s="65" customFormat="1" ht="12">
      <c r="G2" s="65" t="s">
        <v>6</v>
      </c>
    </row>
    <row r="3" s="65" customFormat="1" ht="12">
      <c r="G3" s="65" t="s">
        <v>7</v>
      </c>
    </row>
    <row r="4" s="65" customFormat="1" ht="12">
      <c r="G4" s="65" t="s">
        <v>8</v>
      </c>
    </row>
    <row r="6" spans="1:10" ht="25.5" customHeight="1">
      <c r="A6" s="220" t="s">
        <v>119</v>
      </c>
      <c r="B6" s="220"/>
      <c r="C6" s="220"/>
      <c r="D6" s="220"/>
      <c r="E6" s="220"/>
      <c r="F6" s="220"/>
      <c r="G6" s="220"/>
      <c r="H6" s="220"/>
      <c r="I6" s="220"/>
      <c r="J6" s="220"/>
    </row>
    <row r="7" ht="12.75">
      <c r="J7" s="67" t="s">
        <v>5</v>
      </c>
    </row>
    <row r="8" spans="1:10" ht="35.25" customHeight="1">
      <c r="A8" s="218" t="s">
        <v>101</v>
      </c>
      <c r="B8" s="218" t="s">
        <v>102</v>
      </c>
      <c r="C8" s="218" t="s">
        <v>12</v>
      </c>
      <c r="D8" s="218" t="s">
        <v>13</v>
      </c>
      <c r="E8" s="218" t="s">
        <v>103</v>
      </c>
      <c r="F8" s="218"/>
      <c r="G8" s="218" t="s">
        <v>104</v>
      </c>
      <c r="H8" s="218" t="s">
        <v>105</v>
      </c>
      <c r="I8" s="218"/>
      <c r="J8" s="218"/>
    </row>
    <row r="9" spans="1:10" ht="27.75" customHeight="1">
      <c r="A9" s="218"/>
      <c r="B9" s="218"/>
      <c r="C9" s="218"/>
      <c r="D9" s="218"/>
      <c r="E9" s="59" t="s">
        <v>109</v>
      </c>
      <c r="F9" s="59" t="s">
        <v>99</v>
      </c>
      <c r="G9" s="218"/>
      <c r="H9" s="59" t="s">
        <v>106</v>
      </c>
      <c r="I9" s="59" t="s">
        <v>107</v>
      </c>
      <c r="J9" s="59" t="s">
        <v>108</v>
      </c>
    </row>
    <row r="10" spans="1:10" ht="12.75">
      <c r="A10" s="48" t="s">
        <v>35</v>
      </c>
      <c r="B10" s="48" t="s">
        <v>110</v>
      </c>
      <c r="C10" s="48"/>
      <c r="D10" s="48"/>
      <c r="E10" s="48" t="s">
        <v>114</v>
      </c>
      <c r="F10" s="48"/>
      <c r="G10" s="48"/>
      <c r="H10" s="48"/>
      <c r="I10" s="48"/>
      <c r="J10" s="48"/>
    </row>
    <row r="11" spans="1:10" ht="12.75">
      <c r="A11" s="49"/>
      <c r="B11" s="49" t="s">
        <v>111</v>
      </c>
      <c r="C11" s="49"/>
      <c r="D11" s="49"/>
      <c r="E11" s="62" t="s">
        <v>181</v>
      </c>
      <c r="F11" s="49"/>
      <c r="G11" s="49"/>
      <c r="H11" s="49"/>
      <c r="I11" s="49"/>
      <c r="J11" s="49"/>
    </row>
    <row r="12" spans="1:10" ht="12.75">
      <c r="A12" s="49"/>
      <c r="B12" s="49" t="s">
        <v>112</v>
      </c>
      <c r="C12" s="49"/>
      <c r="D12" s="49"/>
      <c r="E12" s="62" t="s">
        <v>115</v>
      </c>
      <c r="F12" s="49"/>
      <c r="G12" s="49"/>
      <c r="H12" s="49"/>
      <c r="I12" s="49"/>
      <c r="J12" s="49"/>
    </row>
    <row r="13" spans="1:10" ht="12.75">
      <c r="A13" s="49"/>
      <c r="B13" s="49" t="s">
        <v>113</v>
      </c>
      <c r="C13" s="49"/>
      <c r="D13" s="49"/>
      <c r="E13" s="62" t="s">
        <v>116</v>
      </c>
      <c r="F13" s="49"/>
      <c r="G13" s="49"/>
      <c r="H13" s="49"/>
      <c r="I13" s="49"/>
      <c r="J13" s="49"/>
    </row>
    <row r="14" spans="1:10" ht="12.75">
      <c r="A14" s="49"/>
      <c r="B14" s="49"/>
      <c r="C14" s="49"/>
      <c r="D14" s="49"/>
      <c r="E14" s="62" t="s">
        <v>117</v>
      </c>
      <c r="F14" s="49"/>
      <c r="G14" s="49"/>
      <c r="H14" s="49"/>
      <c r="I14" s="49"/>
      <c r="J14" s="49"/>
    </row>
    <row r="15" spans="1:10" ht="12.7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2.75">
      <c r="A16" s="48" t="s">
        <v>36</v>
      </c>
      <c r="B16" s="48" t="s">
        <v>110</v>
      </c>
      <c r="C16" s="48"/>
      <c r="D16" s="48"/>
      <c r="E16" s="48" t="s">
        <v>114</v>
      </c>
      <c r="F16" s="48"/>
      <c r="G16" s="48"/>
      <c r="H16" s="48"/>
      <c r="I16" s="48"/>
      <c r="J16" s="48"/>
    </row>
    <row r="17" spans="1:10" ht="12.75">
      <c r="A17" s="49"/>
      <c r="B17" s="49" t="s">
        <v>111</v>
      </c>
      <c r="C17" s="49"/>
      <c r="D17" s="49"/>
      <c r="E17" s="62" t="s">
        <v>181</v>
      </c>
      <c r="F17" s="49"/>
      <c r="G17" s="49"/>
      <c r="H17" s="49"/>
      <c r="I17" s="49"/>
      <c r="J17" s="49"/>
    </row>
    <row r="18" spans="1:10" ht="12.75">
      <c r="A18" s="49"/>
      <c r="B18" s="49" t="s">
        <v>112</v>
      </c>
      <c r="C18" s="49"/>
      <c r="D18" s="49"/>
      <c r="E18" s="62" t="s">
        <v>115</v>
      </c>
      <c r="F18" s="49"/>
      <c r="G18" s="49"/>
      <c r="H18" s="49"/>
      <c r="I18" s="49"/>
      <c r="J18" s="49"/>
    </row>
    <row r="19" spans="1:10" ht="12.75">
      <c r="A19" s="49"/>
      <c r="B19" s="49" t="s">
        <v>113</v>
      </c>
      <c r="C19" s="49"/>
      <c r="D19" s="49"/>
      <c r="E19" s="62" t="s">
        <v>116</v>
      </c>
      <c r="F19" s="49"/>
      <c r="G19" s="49"/>
      <c r="H19" s="49"/>
      <c r="I19" s="49"/>
      <c r="J19" s="49"/>
    </row>
    <row r="20" spans="1:10" ht="12.75">
      <c r="A20" s="49"/>
      <c r="B20" s="49"/>
      <c r="C20" s="49"/>
      <c r="D20" s="49"/>
      <c r="E20" s="62" t="s">
        <v>117</v>
      </c>
      <c r="F20" s="49"/>
      <c r="G20" s="49"/>
      <c r="H20" s="49"/>
      <c r="I20" s="49"/>
      <c r="J20" s="49"/>
    </row>
    <row r="21" spans="1:10" ht="12.7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>
      <c r="A23" s="49"/>
      <c r="B23" s="49" t="s">
        <v>120</v>
      </c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49"/>
      <c r="B24" s="60" t="s">
        <v>181</v>
      </c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49"/>
      <c r="B25" s="60" t="s">
        <v>115</v>
      </c>
      <c r="C25" s="49"/>
      <c r="D25" s="49"/>
      <c r="E25" s="49"/>
      <c r="F25" s="49"/>
      <c r="G25" s="49"/>
      <c r="H25" s="49"/>
      <c r="I25" s="49"/>
      <c r="J25" s="49"/>
    </row>
    <row r="26" spans="1:10" ht="12.75">
      <c r="A26" s="49"/>
      <c r="B26" s="60" t="s">
        <v>116</v>
      </c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50"/>
      <c r="B27" s="61" t="s">
        <v>117</v>
      </c>
      <c r="C27" s="50"/>
      <c r="D27" s="50"/>
      <c r="E27" s="50"/>
      <c r="F27" s="50"/>
      <c r="G27" s="50"/>
      <c r="H27" s="50"/>
      <c r="I27" s="50"/>
      <c r="J27" s="5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xxx</cp:lastModifiedBy>
  <cp:lastPrinted>2006-03-22T07:27:24Z</cp:lastPrinted>
  <dcterms:created xsi:type="dcterms:W3CDTF">2000-10-09T19:11:55Z</dcterms:created>
  <dcterms:modified xsi:type="dcterms:W3CDTF">2007-03-15T10:27:15Z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