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C31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<sst xmlns="http://schemas.openxmlformats.org/spreadsheetml/2006/main" count="481" uniqueCount="284">
  <si>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</si>
  <si>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</si>
  <si>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</si>
  <si>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</si>
  <si>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</si>
  <si>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</si>
  <si>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</si>
  <si>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</si>
  <si>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</si>
  <si>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</si>
  <si>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</si>
  <si>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</si>
  <si>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</si>
  <si>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</si>
  <si>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</si>
  <si>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</si>
  <si>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</si>
  <si>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</si>
  <si>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</si>
  <si>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</si>
  <si>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</si>
  <si>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</si>
  <si>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</si>
  <si>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</si>
  <si>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</si>
  <si>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</si>
  <si>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</si>
  <si>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</si>
  <si>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</si>
  <si>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</si>
  <si>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</si>
  <si>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</si>
  <si>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</si>
  <si>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</si>
  <si>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</si>
  <si>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</si>
  <si>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</si>
  <si>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</si>
  <si>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</si>
  <si>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</si>
  <si>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</si>
  <si>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</si>
  <si>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</si>
  <si>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</si>
  <si>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</si>
  <si>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</si>
  <si>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</si>
  <si>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</si>
  <si>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</si>
  <si>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</si>
  <si>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</si>
  <si>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</si>
  <si>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</si>
  <si>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</si>
  <si>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</si>
  <si>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</si>
  <si>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</si>
  <si>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</si>
  <si>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</si>
  <si>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</si>
  <si>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</si>
  <si>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</si>
  <si>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</si>
  <si>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</si>
  <si>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</si>
  <si>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</si>
  <si>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</si>
  <si>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</si>
  <si>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</si>
  <si>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</si>
  <si>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</si>
  <si>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</si>
  <si>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</si>
  <si>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</si>
  <si>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</si>
  <si>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</si>
  <si>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</si>
  <si>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</si>
  <si>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</si>
  <si>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Wydatki budżetu gminy na  2007 r.</t>
  </si>
  <si>
    <t>Przychody i rozchody budżetu w 2007 r.</t>
  </si>
  <si>
    <t>Przychody*</t>
  </si>
  <si>
    <t>Rachunki dochodów własnych</t>
  </si>
  <si>
    <t xml:space="preserve">Obligacje </t>
  </si>
  <si>
    <t>Planowane wydatki</t>
  </si>
  <si>
    <t>Limity wydatków na wieloletnie programy inwestycyjne w latach 2007 - 2009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</si>
  <si>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</si>
  <si>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</si>
  <si>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</si>
  <si>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</si>
  <si>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</si>
  <si>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</si>
  <si>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</si>
  <si>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</si>
  <si>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</si>
  <si>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</si>
  <si>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</si>
  <si>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</si>
  <si>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</si>
  <si>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</si>
  <si>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</si>
  <si>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</si>
  <si>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</si>
  <si>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</si>
  <si>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</si>
  <si>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</si>
  <si>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</si>
  <si>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</si>
  <si>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</si>
  <si>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 tym: dotacja
z budżetu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</si>
  <si>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</si>
  <si>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</si>
  <si>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</si>
  <si>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</si>
  <si>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</si>
  <si>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</si>
  <si>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</si>
  <si>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</si>
  <si>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</si>
  <si>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</si>
  <si>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</si>
  <si>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</si>
  <si>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</si>
  <si>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</si>
  <si>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</si>
  <si>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</si>
  <si>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</si>
  <si>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</si>
  <si>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</si>
  <si>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</si>
  <si>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</si>
  <si>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</si>
  <si>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</si>
  <si>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Zadania inwestycyjne roczne w 2007 r.</t>
  </si>
  <si>
    <t>Nazwa zadania inwestycyjnego</t>
  </si>
  <si>
    <t>Zakup komputerów</t>
  </si>
  <si>
    <t>URZĄD GMINY</t>
  </si>
  <si>
    <t>1.SP Tychów Nowy</t>
  </si>
  <si>
    <t>2.SP Trębowiec</t>
  </si>
  <si>
    <t>3.SP Małyszyn</t>
  </si>
  <si>
    <t>5. SPJagodne</t>
  </si>
  <si>
    <t>6. SP Gadka</t>
  </si>
  <si>
    <t>7. SP Osiny</t>
  </si>
  <si>
    <t>8. SP Tychów Stary</t>
  </si>
  <si>
    <t>9. Gimnazjum Mirzec</t>
  </si>
  <si>
    <t>801</t>
  </si>
  <si>
    <t>4. SP Mirzec</t>
  </si>
  <si>
    <t>Gminna Biblioteka publiczna w Mircu</t>
  </si>
  <si>
    <t>Dowóz dzieci niepełnosprawnych do szkoły specjalnej Skarżysko-Kamienna</t>
  </si>
  <si>
    <t>Dofinansowanie działalności statutowej Klubu Amazonek Starachowice</t>
  </si>
  <si>
    <t>kanalizacja gminy</t>
  </si>
  <si>
    <t>Rolnictwo i łowiectwo</t>
  </si>
  <si>
    <t>Izby rolnicze</t>
  </si>
  <si>
    <t>Wytwarzanie i zaopatrywanie w energię elektryczną, gaz i wodę</t>
  </si>
  <si>
    <t>Dostarczanie wody</t>
  </si>
  <si>
    <t>Drogi publiczne gminne</t>
  </si>
  <si>
    <t>Transport i łączność</t>
  </si>
  <si>
    <t>Gospodarka mieszkaniowa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</si>
  <si>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</si>
  <si>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</si>
  <si>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</si>
  <si>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</si>
  <si>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</si>
  <si>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</si>
  <si>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Pozostała działalność</t>
  </si>
  <si>
    <t>Bezpieczeństwo publiczne i ochrona przeciwpożarowa</t>
  </si>
  <si>
    <t>Ochotnicze straże pożarne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</si>
  <si>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</si>
  <si>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</si>
  <si>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</si>
  <si>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</si>
  <si>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</si>
  <si>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</si>
  <si>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</si>
  <si>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</si>
  <si>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</si>
  <si>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</si>
  <si>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</si>
  <si>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Zespoły obsługi ekonomiczno-administracyjnej szkół</t>
  </si>
  <si>
    <t>Dokształcenie i doskonalenie nauczycieli</t>
  </si>
  <si>
    <t>Ochrona zdrowia</t>
  </si>
  <si>
    <t>Zwalczanie narkomanii</t>
  </si>
  <si>
    <t>Pomoc społeczna</t>
  </si>
  <si>
    <t>Domy pomocy społecznej</t>
  </si>
  <si>
    <t>Ośrodki wsparcia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</si>
  <si>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</si>
  <si>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</si>
  <si>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</si>
  <si>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</si>
  <si>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</si>
  <si>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Świetlice szkolne</t>
  </si>
  <si>
    <t>Utrzymanie zieleni w miastach i gminach</t>
  </si>
  <si>
    <t xml:space="preserve">Kultura i ochona dziedzictwa narodowego </t>
  </si>
  <si>
    <t>Biblioteki</t>
  </si>
  <si>
    <t>Kultura fizyczna i sport</t>
  </si>
  <si>
    <t>Zadania w zakresie kultury fizycznej i sportu</t>
  </si>
  <si>
    <t>010</t>
  </si>
  <si>
    <t>01010</t>
  </si>
  <si>
    <t>01030</t>
  </si>
  <si>
    <t>Gospodarka gruntami i nieruchomościami</t>
  </si>
  <si>
    <t>Świadczenia rodzinne, zaliczka alimentacyjna oraz składki na ubezpieczenia emerytalne i rentowe z ubezpieczenia społecznego</t>
  </si>
  <si>
    <t>Gospodarka komunalna i ochrona środowiska</t>
  </si>
  <si>
    <t>Plan dochodów i wydatków dochodów własnych na 2007 r.</t>
  </si>
  <si>
    <t>Budowa wiat autobusowych</t>
  </si>
  <si>
    <t>Urzędy naczelnych organów władzy państwowej, kontroli i ochrony prawa oraz sądownictwa</t>
  </si>
  <si>
    <t xml:space="preserve">Urzędy naczelnych organów władzy państwowej, kontroli i ochrony prawa </t>
  </si>
  <si>
    <t>Oddziały przedszkolne w szkołach podstawowych</t>
  </si>
  <si>
    <t>Oczyszczanie miast i wsi</t>
  </si>
  <si>
    <t>020</t>
  </si>
  <si>
    <t>02001</t>
  </si>
  <si>
    <t>0750</t>
  </si>
  <si>
    <t>0760</t>
  </si>
  <si>
    <t>0470</t>
  </si>
  <si>
    <t>0920</t>
  </si>
  <si>
    <t>0970</t>
  </si>
  <si>
    <t>0490</t>
  </si>
  <si>
    <t>0350</t>
  </si>
  <si>
    <t>0910</t>
  </si>
  <si>
    <t>0310</t>
  </si>
  <si>
    <t>0320</t>
  </si>
  <si>
    <t>0330</t>
  </si>
  <si>
    <t>0340</t>
  </si>
  <si>
    <t>0360</t>
  </si>
  <si>
    <t>0500</t>
  </si>
  <si>
    <t>0480</t>
  </si>
  <si>
    <t>0410</t>
  </si>
  <si>
    <t>0010</t>
  </si>
  <si>
    <t>0020</t>
  </si>
  <si>
    <t>2920</t>
  </si>
  <si>
    <t>0830</t>
  </si>
  <si>
    <t>2010</t>
  </si>
  <si>
    <t>2030</t>
  </si>
  <si>
    <t>2360</t>
  </si>
  <si>
    <t>Załącznik do dochodów budżetu gminy na 2007 r.</t>
  </si>
  <si>
    <t>Infrastruktura wodociągowa i sanitacyjna wsi</t>
  </si>
  <si>
    <t>Przeciwdziałanie alkoholizmowi</t>
  </si>
  <si>
    <t xml:space="preserve">A.      
B.
C.   347 000
D. </t>
  </si>
  <si>
    <t>6260</t>
  </si>
  <si>
    <t>Dotacje otrzymane z funduszy celowych na finansowanie lub dofinansowanie kosztów realizacji inwestycji i zakupów inwestycyjnych jednostek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</si>
  <si>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</si>
  <si>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Środki na dofinansowanie własnych inwestycji gmin, powiatów, samorządów województw, pozyskane z innych źródeł</t>
  </si>
  <si>
    <t>Wpływy z opłat za zarząd , użytkowanie i użytkowanie wieczyste nieruchomości</t>
  </si>
  <si>
    <t>Wpływy z tytułu przekształcenia prawa użytkowania wieczystego przysługującego osobom fizycznym w prawo własności</t>
  </si>
  <si>
    <t>Dotacje celowe otrzymane z budżetu pasństwa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</si>
  <si>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</si>
  <si>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Wpływy z innych lokalnych opłat pobieranych przez jednostki samorządu terytorialnego na podstawie odrębnych ustaw</t>
  </si>
  <si>
    <t>Pozostałe odsetki</t>
  </si>
  <si>
    <t>Wpływy z różnych dochodów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</si>
  <si>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</si>
  <si>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</si>
  <si>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</si>
  <si>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</si>
  <si>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</si>
  <si>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</si>
  <si>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</si>
  <si>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cywilnoprawnych</t>
  </si>
  <si>
    <t>Wpływy z opłaty skarbowej</t>
  </si>
  <si>
    <t>Wpływy z opłat za zezwolenia na sprzedaż alkoholu</t>
  </si>
  <si>
    <t>Podatek dochodowy od osób fizycznych</t>
  </si>
  <si>
    <t>Podatek dochodowy od osób prawnych</t>
  </si>
  <si>
    <t>Subwencje ogólne z budżetu państwa</t>
  </si>
  <si>
    <t>Wpływy z usług</t>
  </si>
  <si>
    <t>Dotacje celowe otrzymane z budżetu państwa na realizację własnych zadań bieżących gmin</t>
  </si>
  <si>
    <t>17 388 396</t>
  </si>
  <si>
    <t>Drogi publiczne powiatowe</t>
  </si>
  <si>
    <t>Odsetki od lokat</t>
  </si>
  <si>
    <t>a.sprzątanie świata</t>
  </si>
  <si>
    <t>b. likwidacja dzikich wysypisk</t>
  </si>
  <si>
    <t xml:space="preserve">c. zbiórka odpadów niebezpiecznych </t>
  </si>
  <si>
    <t>Budowa wodociągu ul. Langiewicza</t>
  </si>
  <si>
    <t>Budowa Strażnicy OSP Gadka</t>
  </si>
  <si>
    <t>Oświetlenie ulic, placów i dróg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</si>
  <si>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</si>
  <si>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</si>
  <si>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</si>
  <si>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</si>
  <si>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</si>
  <si>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</si>
  <si>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>Wydatki
ogółem             ( 6+10 )</t>
  </si>
  <si>
    <t>Przewodniczący Rady Gminy</t>
  </si>
  <si>
    <t>Jan Kruk</t>
  </si>
  <si>
    <t xml:space="preserve">              Jan Kruk</t>
  </si>
  <si>
    <t xml:space="preserve">                                         Przewodniczący Rady Gminy</t>
  </si>
  <si>
    <t xml:space="preserve">                                           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</si>
</sst>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i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8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2" fillId="0" borderId="8" xfId="0" applyFont="1" applyBorder="1" applyAlignment="1">
      <alignment vertical="top" wrapText="1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21" fillId="0" borderId="1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0" borderId="1" xfId="0" applyNumberFormat="1" applyFont="1" applyBorder="1" applyAlignment="1">
      <alignment horizontal="right" vertical="top" wrapText="1"/>
    </xf>
    <xf numFmtId="0" fontId="14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4" xfId="0" applyBorder="1" applyAlignment="1">
      <alignment vertical="center"/>
    </xf>
    <xf numFmtId="0" fontId="24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82">
      <selection activeCell="D101" sqref="D10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3.625" style="0" customWidth="1"/>
    <col min="5" max="5" width="16.25390625" style="0" customWidth="1"/>
    <col min="6" max="6" width="2.00390625" style="0" customWidth="1"/>
  </cols>
  <sheetData>
    <row r="1" spans="2:5" ht="18">
      <c r="B1" s="144" t="s">
        <v>233</v>
      </c>
      <c r="C1" s="144"/>
      <c r="D1" s="144"/>
      <c r="E1" s="144"/>
    </row>
    <row r="2" ht="12.75">
      <c r="E2" s="13" t="s">
        <v>61</v>
      </c>
    </row>
    <row r="3" spans="1:5" s="53" customFormat="1" ht="33.75" customHeight="1">
      <c r="A3" s="99" t="s">
        <v>2</v>
      </c>
      <c r="B3" s="99" t="s">
        <v>3</v>
      </c>
      <c r="C3" s="99" t="s">
        <v>4</v>
      </c>
      <c r="D3" s="99" t="s">
        <v>5</v>
      </c>
      <c r="E3" s="100" t="s">
        <v>68</v>
      </c>
    </row>
    <row r="4" spans="1:5" s="53" customFormat="1" ht="15" customHeight="1">
      <c r="A4" s="99"/>
      <c r="B4" s="99"/>
      <c r="C4" s="99"/>
      <c r="D4" s="99"/>
      <c r="E4" s="99"/>
    </row>
    <row r="5" spans="1:9" s="58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G5" s="95"/>
      <c r="H5" s="95"/>
      <c r="I5" s="95"/>
    </row>
    <row r="6" spans="1:9" s="58" customFormat="1" ht="69" customHeight="1">
      <c r="A6" s="116" t="s">
        <v>196</v>
      </c>
      <c r="B6" s="116" t="s">
        <v>197</v>
      </c>
      <c r="C6" s="116" t="s">
        <v>237</v>
      </c>
      <c r="D6" s="117" t="s">
        <v>238</v>
      </c>
      <c r="E6" s="121">
        <v>347000</v>
      </c>
      <c r="G6" s="95"/>
      <c r="H6" s="95"/>
      <c r="I6" s="95"/>
    </row>
    <row r="7" spans="1:9" s="58" customFormat="1" ht="7.5" customHeight="1">
      <c r="A7" s="116"/>
      <c r="B7" s="116"/>
      <c r="C7" s="116"/>
      <c r="D7" s="116"/>
      <c r="E7" s="116"/>
      <c r="G7" s="95"/>
      <c r="H7" s="95"/>
      <c r="I7" s="95"/>
    </row>
    <row r="8" spans="1:9" ht="66" customHeight="1">
      <c r="A8" s="97" t="s">
        <v>208</v>
      </c>
      <c r="B8" s="97" t="s">
        <v>209</v>
      </c>
      <c r="C8" s="96" t="s">
        <v>210</v>
      </c>
      <c r="D8" s="102" t="s">
        <v>239</v>
      </c>
      <c r="E8" s="118">
        <v>1500</v>
      </c>
      <c r="G8" s="5"/>
      <c r="H8" s="5"/>
      <c r="I8" s="5"/>
    </row>
    <row r="9" spans="1:9" ht="14.25" customHeight="1">
      <c r="A9" s="97"/>
      <c r="B9" s="97"/>
      <c r="C9" s="96"/>
      <c r="D9" s="98"/>
      <c r="E9" s="94"/>
      <c r="G9" s="5"/>
      <c r="H9" s="5"/>
      <c r="I9" s="5"/>
    </row>
    <row r="10" spans="1:9" ht="39" customHeight="1">
      <c r="A10" s="101">
        <v>600</v>
      </c>
      <c r="B10" s="101">
        <v>60016</v>
      </c>
      <c r="C10" s="101">
        <v>6298</v>
      </c>
      <c r="D10" s="102" t="s">
        <v>240</v>
      </c>
      <c r="E10" s="118">
        <v>639217</v>
      </c>
      <c r="G10" s="5"/>
      <c r="H10" s="5"/>
      <c r="I10" s="5"/>
    </row>
    <row r="11" spans="1:9" ht="39" customHeight="1">
      <c r="A11" s="101">
        <v>600</v>
      </c>
      <c r="B11" s="101">
        <v>60016</v>
      </c>
      <c r="C11" s="101">
        <v>6299</v>
      </c>
      <c r="D11" s="102" t="s">
        <v>240</v>
      </c>
      <c r="E11" s="118">
        <v>85229</v>
      </c>
      <c r="G11" s="5"/>
      <c r="H11" s="5"/>
      <c r="I11" s="5"/>
    </row>
    <row r="12" spans="1:9" ht="12" customHeight="1">
      <c r="A12" s="101"/>
      <c r="B12" s="101"/>
      <c r="C12" s="101"/>
      <c r="D12" s="102"/>
      <c r="E12" s="118"/>
      <c r="G12" s="5"/>
      <c r="H12" s="5"/>
      <c r="I12" s="5"/>
    </row>
    <row r="13" spans="1:9" ht="39" customHeight="1">
      <c r="A13" s="101">
        <v>700</v>
      </c>
      <c r="B13" s="101">
        <v>70005</v>
      </c>
      <c r="C13" s="97" t="s">
        <v>212</v>
      </c>
      <c r="D13" s="102" t="s">
        <v>241</v>
      </c>
      <c r="E13" s="118">
        <v>4336</v>
      </c>
      <c r="G13" s="5"/>
      <c r="H13" s="5"/>
      <c r="I13" s="5"/>
    </row>
    <row r="14" spans="1:9" ht="63" customHeight="1">
      <c r="A14" s="101">
        <v>700</v>
      </c>
      <c r="B14" s="101">
        <v>70005</v>
      </c>
      <c r="C14" s="97" t="s">
        <v>210</v>
      </c>
      <c r="D14" s="102" t="s">
        <v>239</v>
      </c>
      <c r="E14" s="118">
        <v>18000</v>
      </c>
      <c r="G14" s="5"/>
      <c r="H14" s="5"/>
      <c r="I14" s="5"/>
    </row>
    <row r="15" spans="1:9" ht="38.25" customHeight="1">
      <c r="A15" s="101">
        <v>700</v>
      </c>
      <c r="B15" s="101">
        <v>70005</v>
      </c>
      <c r="C15" s="97" t="s">
        <v>211</v>
      </c>
      <c r="D15" s="102" t="s">
        <v>242</v>
      </c>
      <c r="E15" s="118">
        <v>1100</v>
      </c>
      <c r="G15" s="5"/>
      <c r="H15" s="5"/>
      <c r="I15" s="5"/>
    </row>
    <row r="16" spans="1:5" ht="12.75" customHeight="1">
      <c r="A16" s="101"/>
      <c r="B16" s="101"/>
      <c r="C16" s="97"/>
      <c r="D16" s="102"/>
      <c r="E16" s="94"/>
    </row>
    <row r="17" spans="1:5" ht="51.75" customHeight="1">
      <c r="A17" s="101">
        <v>750</v>
      </c>
      <c r="B17" s="101">
        <v>75011</v>
      </c>
      <c r="C17" s="101">
        <v>2010</v>
      </c>
      <c r="D17" s="102" t="s">
        <v>243</v>
      </c>
      <c r="E17" s="118">
        <v>53880</v>
      </c>
    </row>
    <row r="18" spans="1:5" ht="38.25" customHeight="1">
      <c r="A18" s="101">
        <v>750</v>
      </c>
      <c r="B18" s="101">
        <v>75011</v>
      </c>
      <c r="C18" s="101">
        <v>2360</v>
      </c>
      <c r="D18" s="102" t="s">
        <v>244</v>
      </c>
      <c r="E18" s="118">
        <v>1500</v>
      </c>
    </row>
    <row r="19" spans="1:5" ht="12.75">
      <c r="A19" s="101"/>
      <c r="B19" s="101"/>
      <c r="C19" s="101"/>
      <c r="D19" s="102"/>
      <c r="E19" s="94"/>
    </row>
    <row r="20" spans="1:5" ht="42" customHeight="1">
      <c r="A20" s="101">
        <v>750</v>
      </c>
      <c r="B20" s="101">
        <v>75023</v>
      </c>
      <c r="C20" s="97" t="s">
        <v>215</v>
      </c>
      <c r="D20" s="102" t="s">
        <v>245</v>
      </c>
      <c r="E20" s="118">
        <v>6000</v>
      </c>
    </row>
    <row r="21" spans="1:5" ht="31.5" customHeight="1">
      <c r="A21" s="101">
        <v>750</v>
      </c>
      <c r="B21" s="101">
        <v>75023</v>
      </c>
      <c r="C21" s="96" t="s">
        <v>213</v>
      </c>
      <c r="D21" s="102" t="s">
        <v>246</v>
      </c>
      <c r="E21" s="118">
        <v>20000</v>
      </c>
    </row>
    <row r="22" spans="1:5" ht="12" customHeight="1">
      <c r="A22" s="101">
        <v>750</v>
      </c>
      <c r="B22" s="101">
        <v>75023</v>
      </c>
      <c r="C22" s="96" t="s">
        <v>214</v>
      </c>
      <c r="D22" s="98" t="s">
        <v>247</v>
      </c>
      <c r="E22" s="118">
        <v>2000</v>
      </c>
    </row>
    <row r="23" spans="1:5" ht="12.75" hidden="1">
      <c r="A23" s="101"/>
      <c r="B23" s="101"/>
      <c r="C23" s="96"/>
      <c r="D23" s="94"/>
      <c r="E23" s="94"/>
    </row>
    <row r="24" spans="1:5" ht="48">
      <c r="A24" s="101">
        <v>751</v>
      </c>
      <c r="B24" s="101">
        <v>75101</v>
      </c>
      <c r="C24" s="101">
        <v>2010</v>
      </c>
      <c r="D24" s="102" t="s">
        <v>243</v>
      </c>
      <c r="E24" s="118">
        <v>1372</v>
      </c>
    </row>
    <row r="25" spans="1:5" ht="12.75">
      <c r="A25" s="101"/>
      <c r="B25" s="101"/>
      <c r="C25" s="101"/>
      <c r="D25" s="102"/>
      <c r="E25" s="94"/>
    </row>
    <row r="26" spans="1:5" ht="12.75">
      <c r="A26" s="101">
        <v>754</v>
      </c>
      <c r="B26" s="101">
        <v>75412</v>
      </c>
      <c r="C26" s="97" t="s">
        <v>214</v>
      </c>
      <c r="D26" s="98" t="s">
        <v>247</v>
      </c>
      <c r="E26" s="94">
        <v>547</v>
      </c>
    </row>
    <row r="27" spans="1:5" ht="12.75">
      <c r="A27" s="101"/>
      <c r="B27" s="101"/>
      <c r="C27" s="101"/>
      <c r="D27" s="102"/>
      <c r="E27" s="94"/>
    </row>
    <row r="28" spans="1:5" ht="24">
      <c r="A28" s="101">
        <v>756</v>
      </c>
      <c r="B28" s="101">
        <v>75601</v>
      </c>
      <c r="C28" s="97" t="s">
        <v>216</v>
      </c>
      <c r="D28" s="106" t="s">
        <v>248</v>
      </c>
      <c r="E28" s="119">
        <v>11000</v>
      </c>
    </row>
    <row r="29" spans="1:5" ht="24">
      <c r="A29" s="101">
        <v>756</v>
      </c>
      <c r="B29" s="101">
        <v>75601</v>
      </c>
      <c r="C29" s="97" t="s">
        <v>217</v>
      </c>
      <c r="D29" s="106" t="s">
        <v>249</v>
      </c>
      <c r="E29" s="105">
        <v>300</v>
      </c>
    </row>
    <row r="30" spans="1:5" ht="12.75">
      <c r="A30" s="101"/>
      <c r="B30" s="101"/>
      <c r="C30" s="97"/>
      <c r="D30" s="106"/>
      <c r="E30" s="105"/>
    </row>
    <row r="31" spans="1:5" ht="12.75">
      <c r="A31" s="101">
        <v>756</v>
      </c>
      <c r="B31" s="101">
        <v>75615</v>
      </c>
      <c r="C31" s="96" t="s">
        <v>218</v>
      </c>
      <c r="D31" s="98" t="s">
        <v>250</v>
      </c>
      <c r="E31" s="118">
        <v>410000</v>
      </c>
    </row>
    <row r="32" spans="1:5" ht="12.75">
      <c r="A32" s="101">
        <v>756</v>
      </c>
      <c r="B32" s="101">
        <v>75615</v>
      </c>
      <c r="C32" s="97" t="s">
        <v>219</v>
      </c>
      <c r="D32" s="98" t="s">
        <v>251</v>
      </c>
      <c r="E32" s="118">
        <v>1200</v>
      </c>
    </row>
    <row r="33" spans="1:5" ht="12.75">
      <c r="A33" s="101">
        <v>756</v>
      </c>
      <c r="B33" s="101">
        <v>75615</v>
      </c>
      <c r="C33" s="97" t="s">
        <v>220</v>
      </c>
      <c r="D33" s="98" t="s">
        <v>252</v>
      </c>
      <c r="E33" s="118">
        <v>47000</v>
      </c>
    </row>
    <row r="34" spans="1:5" ht="12.75">
      <c r="A34" s="101"/>
      <c r="B34" s="101"/>
      <c r="C34" s="97"/>
      <c r="D34" s="98"/>
      <c r="E34" s="94"/>
    </row>
    <row r="35" spans="1:5" ht="12.75">
      <c r="A35" s="101">
        <v>756</v>
      </c>
      <c r="B35" s="101">
        <v>75616</v>
      </c>
      <c r="C35" s="97" t="s">
        <v>218</v>
      </c>
      <c r="D35" s="107" t="s">
        <v>250</v>
      </c>
      <c r="E35" s="119">
        <v>110000</v>
      </c>
    </row>
    <row r="36" spans="1:5" ht="12.75">
      <c r="A36" s="101">
        <v>756</v>
      </c>
      <c r="B36" s="101">
        <v>75616</v>
      </c>
      <c r="C36" s="97" t="s">
        <v>219</v>
      </c>
      <c r="D36" s="98" t="s">
        <v>251</v>
      </c>
      <c r="E36" s="118">
        <v>240000</v>
      </c>
    </row>
    <row r="37" spans="1:5" ht="12.75">
      <c r="A37" s="101">
        <v>756</v>
      </c>
      <c r="B37" s="101">
        <v>75616</v>
      </c>
      <c r="C37" s="97" t="s">
        <v>220</v>
      </c>
      <c r="D37" s="103" t="s">
        <v>252</v>
      </c>
      <c r="E37" s="118">
        <v>3000</v>
      </c>
    </row>
    <row r="38" spans="1:5" ht="12.75">
      <c r="A38" s="101">
        <v>756</v>
      </c>
      <c r="B38" s="101">
        <v>75616</v>
      </c>
      <c r="C38" s="96" t="s">
        <v>221</v>
      </c>
      <c r="D38" s="98" t="s">
        <v>253</v>
      </c>
      <c r="E38" s="118">
        <v>65000</v>
      </c>
    </row>
    <row r="39" spans="1:5" ht="12.75">
      <c r="A39" s="101">
        <v>756</v>
      </c>
      <c r="B39" s="101">
        <v>75616</v>
      </c>
      <c r="C39" s="97" t="s">
        <v>222</v>
      </c>
      <c r="D39" s="98" t="s">
        <v>254</v>
      </c>
      <c r="E39" s="118">
        <v>1700</v>
      </c>
    </row>
    <row r="40" spans="1:5" ht="12.75">
      <c r="A40" s="101">
        <v>756</v>
      </c>
      <c r="B40" s="101">
        <v>75616</v>
      </c>
      <c r="C40" s="97" t="s">
        <v>223</v>
      </c>
      <c r="D40" s="102" t="s">
        <v>255</v>
      </c>
      <c r="E40" s="118">
        <v>54000</v>
      </c>
    </row>
    <row r="41" spans="1:5" ht="24">
      <c r="A41" s="101">
        <v>756</v>
      </c>
      <c r="B41" s="101">
        <v>75616</v>
      </c>
      <c r="C41" s="96" t="s">
        <v>217</v>
      </c>
      <c r="D41" s="106" t="s">
        <v>249</v>
      </c>
      <c r="E41" s="118">
        <v>6000</v>
      </c>
    </row>
    <row r="42" spans="1:5" ht="12.75">
      <c r="A42" s="101"/>
      <c r="B42" s="101"/>
      <c r="C42" s="96"/>
      <c r="D42" s="98"/>
      <c r="E42" s="94"/>
    </row>
    <row r="43" spans="1:5" ht="12.75">
      <c r="A43" s="101">
        <v>756</v>
      </c>
      <c r="B43" s="101">
        <v>75618</v>
      </c>
      <c r="C43" s="97" t="s">
        <v>225</v>
      </c>
      <c r="D43" s="98" t="s">
        <v>256</v>
      </c>
      <c r="E43" s="118">
        <v>17000</v>
      </c>
    </row>
    <row r="44" spans="1:5" ht="12.75">
      <c r="A44" s="101">
        <v>756</v>
      </c>
      <c r="B44" s="101">
        <v>75618</v>
      </c>
      <c r="C44" s="97" t="s">
        <v>224</v>
      </c>
      <c r="D44" s="107" t="s">
        <v>257</v>
      </c>
      <c r="E44" s="119">
        <v>60000</v>
      </c>
    </row>
    <row r="45" spans="1:5" ht="12.75">
      <c r="A45" s="101"/>
      <c r="B45" s="101"/>
      <c r="C45" s="97"/>
      <c r="D45" s="104"/>
      <c r="E45" s="105"/>
    </row>
    <row r="46" spans="1:5" ht="12.75">
      <c r="A46" s="101">
        <v>756</v>
      </c>
      <c r="B46" s="101">
        <v>75621</v>
      </c>
      <c r="C46" s="97" t="s">
        <v>226</v>
      </c>
      <c r="D46" s="103" t="s">
        <v>258</v>
      </c>
      <c r="E46" s="118">
        <v>1577864</v>
      </c>
    </row>
    <row r="47" spans="1:5" ht="12.75">
      <c r="A47" s="101">
        <v>756</v>
      </c>
      <c r="B47" s="101">
        <v>75621</v>
      </c>
      <c r="C47" s="97" t="s">
        <v>227</v>
      </c>
      <c r="D47" s="102" t="s">
        <v>259</v>
      </c>
      <c r="E47" s="118">
        <v>19500</v>
      </c>
    </row>
    <row r="48" spans="1:5" ht="12.75">
      <c r="A48" s="101"/>
      <c r="B48" s="101"/>
      <c r="C48" s="97"/>
      <c r="D48" s="102"/>
      <c r="E48" s="94"/>
    </row>
    <row r="49" spans="1:5" ht="12.75">
      <c r="A49" s="101">
        <v>758</v>
      </c>
      <c r="B49" s="101">
        <v>75801</v>
      </c>
      <c r="C49" s="97" t="s">
        <v>228</v>
      </c>
      <c r="D49" s="98" t="s">
        <v>260</v>
      </c>
      <c r="E49" s="118">
        <v>5086957</v>
      </c>
    </row>
    <row r="50" spans="1:5" ht="12.75">
      <c r="A50" s="101"/>
      <c r="B50" s="101"/>
      <c r="C50" s="97"/>
      <c r="D50" s="102"/>
      <c r="E50" s="94"/>
    </row>
    <row r="51" spans="1:5" ht="12.75">
      <c r="A51" s="101">
        <v>758</v>
      </c>
      <c r="B51" s="101">
        <v>75807</v>
      </c>
      <c r="C51" s="97" t="s">
        <v>228</v>
      </c>
      <c r="D51" s="98" t="s">
        <v>260</v>
      </c>
      <c r="E51" s="118">
        <v>4000867</v>
      </c>
    </row>
    <row r="52" spans="1:5" ht="12.75">
      <c r="A52" s="101"/>
      <c r="B52" s="101"/>
      <c r="C52" s="97"/>
      <c r="D52" s="102"/>
      <c r="E52" s="94"/>
    </row>
    <row r="53" spans="1:5" ht="12.75">
      <c r="A53" s="101">
        <v>758</v>
      </c>
      <c r="B53" s="101">
        <v>75831</v>
      </c>
      <c r="C53" s="97" t="s">
        <v>228</v>
      </c>
      <c r="D53" s="98" t="s">
        <v>260</v>
      </c>
      <c r="E53" s="118">
        <v>180051</v>
      </c>
    </row>
    <row r="54" spans="1:5" ht="12.75">
      <c r="A54" s="101"/>
      <c r="B54" s="101"/>
      <c r="C54" s="97"/>
      <c r="D54" s="98"/>
      <c r="E54" s="94"/>
    </row>
    <row r="55" spans="1:5" ht="60">
      <c r="A55" s="101">
        <v>801</v>
      </c>
      <c r="B55" s="101">
        <v>80101</v>
      </c>
      <c r="C55" s="97" t="s">
        <v>210</v>
      </c>
      <c r="D55" s="103" t="s">
        <v>239</v>
      </c>
      <c r="E55" s="118">
        <v>2000</v>
      </c>
    </row>
    <row r="56" spans="1:5" ht="12.75">
      <c r="A56" s="101">
        <v>801</v>
      </c>
      <c r="B56" s="101">
        <v>80101</v>
      </c>
      <c r="C56" s="97" t="s">
        <v>229</v>
      </c>
      <c r="D56" s="102" t="s">
        <v>261</v>
      </c>
      <c r="E56" s="118">
        <v>80000</v>
      </c>
    </row>
    <row r="57" spans="1:5" s="108" customFormat="1" ht="12.75">
      <c r="A57" s="101">
        <v>801</v>
      </c>
      <c r="B57" s="101">
        <v>80101</v>
      </c>
      <c r="C57" s="96" t="s">
        <v>214</v>
      </c>
      <c r="D57" s="106" t="s">
        <v>247</v>
      </c>
      <c r="E57" s="119">
        <v>1286</v>
      </c>
    </row>
    <row r="58" spans="1:5" s="108" customFormat="1" ht="12.75">
      <c r="A58" s="101"/>
      <c r="B58" s="101"/>
      <c r="C58" s="96"/>
      <c r="D58" s="106"/>
      <c r="E58" s="105"/>
    </row>
    <row r="59" spans="1:5" s="108" customFormat="1" ht="12.75">
      <c r="A59" s="101">
        <v>801</v>
      </c>
      <c r="B59" s="101">
        <v>80104</v>
      </c>
      <c r="C59" s="96" t="s">
        <v>229</v>
      </c>
      <c r="D59" s="102" t="s">
        <v>261</v>
      </c>
      <c r="E59" s="119">
        <v>43000</v>
      </c>
    </row>
    <row r="60" spans="1:5" s="108" customFormat="1" ht="12.75">
      <c r="A60" s="101">
        <v>801</v>
      </c>
      <c r="B60" s="101">
        <v>80104</v>
      </c>
      <c r="C60" s="97" t="s">
        <v>214</v>
      </c>
      <c r="D60" s="106" t="s">
        <v>247</v>
      </c>
      <c r="E60" s="94">
        <v>60</v>
      </c>
    </row>
    <row r="61" spans="1:5" s="108" customFormat="1" ht="12.75">
      <c r="A61" s="101"/>
      <c r="B61" s="101"/>
      <c r="C61" s="97"/>
      <c r="D61" s="102"/>
      <c r="E61" s="94"/>
    </row>
    <row r="62" spans="1:5" ht="12.75">
      <c r="A62" s="101">
        <v>801</v>
      </c>
      <c r="B62" s="101">
        <v>80110</v>
      </c>
      <c r="C62" s="96" t="s">
        <v>229</v>
      </c>
      <c r="D62" s="102" t="s">
        <v>261</v>
      </c>
      <c r="E62" s="118">
        <v>50000</v>
      </c>
    </row>
    <row r="63" spans="1:5" ht="12.75">
      <c r="A63" s="101">
        <v>801</v>
      </c>
      <c r="B63" s="101">
        <v>80110</v>
      </c>
      <c r="C63" s="96" t="s">
        <v>214</v>
      </c>
      <c r="D63" s="106" t="s">
        <v>247</v>
      </c>
      <c r="E63" s="94">
        <v>300</v>
      </c>
    </row>
    <row r="64" spans="1:5" ht="12.75">
      <c r="A64" s="101"/>
      <c r="B64" s="101"/>
      <c r="C64" s="96"/>
      <c r="D64" s="102"/>
      <c r="E64" s="94"/>
    </row>
    <row r="65" spans="1:5" ht="12" customHeight="1">
      <c r="A65" s="101">
        <v>801</v>
      </c>
      <c r="B65" s="101">
        <v>80114</v>
      </c>
      <c r="C65" s="96" t="s">
        <v>214</v>
      </c>
      <c r="D65" s="106" t="s">
        <v>247</v>
      </c>
      <c r="E65" s="94">
        <v>50</v>
      </c>
    </row>
    <row r="66" spans="1:5" ht="12.75" hidden="1">
      <c r="A66" s="101"/>
      <c r="B66" s="101"/>
      <c r="C66" s="96"/>
      <c r="D66" s="102"/>
      <c r="E66" s="94"/>
    </row>
    <row r="67" spans="1:5" ht="48">
      <c r="A67" s="101">
        <v>852</v>
      </c>
      <c r="B67" s="101">
        <v>85212</v>
      </c>
      <c r="C67" s="97" t="s">
        <v>230</v>
      </c>
      <c r="D67" s="102" t="s">
        <v>243</v>
      </c>
      <c r="E67" s="118">
        <v>3781202</v>
      </c>
    </row>
    <row r="68" spans="1:5" ht="36.75" customHeight="1">
      <c r="A68" s="101">
        <v>852</v>
      </c>
      <c r="B68" s="101">
        <v>85212</v>
      </c>
      <c r="C68" s="97" t="s">
        <v>232</v>
      </c>
      <c r="D68" s="102" t="s">
        <v>244</v>
      </c>
      <c r="E68" s="118">
        <v>2000</v>
      </c>
    </row>
    <row r="69" spans="1:5" ht="12.75">
      <c r="A69" s="101"/>
      <c r="B69" s="101"/>
      <c r="C69" s="97"/>
      <c r="D69" s="103"/>
      <c r="E69" s="94"/>
    </row>
    <row r="70" spans="1:5" ht="48">
      <c r="A70" s="101">
        <v>852</v>
      </c>
      <c r="B70" s="101">
        <v>85213</v>
      </c>
      <c r="C70" s="97" t="s">
        <v>230</v>
      </c>
      <c r="D70" s="102" t="s">
        <v>243</v>
      </c>
      <c r="E70" s="118">
        <v>17354</v>
      </c>
    </row>
    <row r="71" spans="1:5" ht="12.75">
      <c r="A71" s="101"/>
      <c r="B71" s="101"/>
      <c r="C71" s="97"/>
      <c r="D71" s="103"/>
      <c r="E71" s="94"/>
    </row>
    <row r="72" spans="1:5" ht="48">
      <c r="A72" s="101">
        <v>852</v>
      </c>
      <c r="B72" s="101">
        <v>85214</v>
      </c>
      <c r="C72" s="97" t="s">
        <v>230</v>
      </c>
      <c r="D72" s="102" t="s">
        <v>243</v>
      </c>
      <c r="E72" s="118">
        <v>104867</v>
      </c>
    </row>
    <row r="73" spans="1:5" ht="24">
      <c r="A73" s="101">
        <v>852</v>
      </c>
      <c r="B73" s="101">
        <v>85214</v>
      </c>
      <c r="C73" s="97" t="s">
        <v>231</v>
      </c>
      <c r="D73" s="103" t="s">
        <v>262</v>
      </c>
      <c r="E73" s="118">
        <v>73233</v>
      </c>
    </row>
    <row r="74" spans="1:5" ht="12.75">
      <c r="A74" s="101"/>
      <c r="B74" s="101"/>
      <c r="C74" s="97"/>
      <c r="D74" s="103"/>
      <c r="E74" s="94"/>
    </row>
    <row r="75" spans="1:5" ht="12.75">
      <c r="A75" s="101">
        <v>852</v>
      </c>
      <c r="B75" s="101">
        <v>85219</v>
      </c>
      <c r="C75" s="97" t="s">
        <v>214</v>
      </c>
      <c r="D75" s="106" t="s">
        <v>247</v>
      </c>
      <c r="E75" s="94">
        <v>50</v>
      </c>
    </row>
    <row r="76" spans="1:5" ht="24">
      <c r="A76" s="101">
        <v>852</v>
      </c>
      <c r="B76" s="101">
        <v>85219</v>
      </c>
      <c r="C76" s="97" t="s">
        <v>231</v>
      </c>
      <c r="D76" s="103" t="s">
        <v>262</v>
      </c>
      <c r="E76" s="118">
        <v>105601</v>
      </c>
    </row>
    <row r="77" spans="1:5" ht="12.75">
      <c r="A77" s="101"/>
      <c r="B77" s="101"/>
      <c r="C77" s="97"/>
      <c r="D77" s="103"/>
      <c r="E77" s="94"/>
    </row>
    <row r="78" spans="1:5" ht="12.75">
      <c r="A78" s="101">
        <v>852</v>
      </c>
      <c r="B78" s="101">
        <v>85228</v>
      </c>
      <c r="C78" s="97" t="s">
        <v>229</v>
      </c>
      <c r="D78" s="102" t="s">
        <v>261</v>
      </c>
      <c r="E78" s="118">
        <v>10000</v>
      </c>
    </row>
    <row r="79" spans="1:5" ht="12.75">
      <c r="A79" s="101"/>
      <c r="B79" s="101"/>
      <c r="C79" s="97"/>
      <c r="D79" s="103"/>
      <c r="E79" s="94"/>
    </row>
    <row r="80" spans="1:5" ht="24">
      <c r="A80" s="101">
        <v>852</v>
      </c>
      <c r="B80" s="101">
        <v>85295</v>
      </c>
      <c r="C80" s="97" t="s">
        <v>231</v>
      </c>
      <c r="D80" s="103" t="s">
        <v>262</v>
      </c>
      <c r="E80" s="118">
        <v>41273</v>
      </c>
    </row>
    <row r="81" spans="1:5" ht="12.75">
      <c r="A81" s="101"/>
      <c r="B81" s="101"/>
      <c r="C81" s="97"/>
      <c r="D81" s="103"/>
      <c r="E81" s="94"/>
    </row>
    <row r="82" spans="1:5" ht="12.75">
      <c r="A82" s="101">
        <v>900</v>
      </c>
      <c r="B82" s="101">
        <v>90003</v>
      </c>
      <c r="C82" s="97" t="s">
        <v>229</v>
      </c>
      <c r="D82" s="103" t="s">
        <v>261</v>
      </c>
      <c r="E82" s="118">
        <v>3000</v>
      </c>
    </row>
    <row r="83" spans="1:5" ht="12.75">
      <c r="A83" s="101"/>
      <c r="B83" s="101"/>
      <c r="C83" s="97"/>
      <c r="D83" s="103"/>
      <c r="E83" s="120"/>
    </row>
    <row r="84" spans="1:5" ht="12.75">
      <c r="A84" s="94"/>
      <c r="B84" s="94"/>
      <c r="C84" s="97"/>
      <c r="D84" s="103"/>
      <c r="E84" s="122" t="s">
        <v>263</v>
      </c>
    </row>
    <row r="87" spans="3:4" ht="12.75">
      <c r="C87" s="178"/>
      <c r="D87" s="178" t="s">
        <v>279</v>
      </c>
    </row>
    <row r="88" spans="3:4" ht="19.5" customHeight="1">
      <c r="C88" s="178"/>
      <c r="D88" s="178" t="s">
        <v>280</v>
      </c>
    </row>
  </sheetData>
  <mergeCells count="1">
    <mergeCell ref="B1:E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3"/>
  <headerFooter alignWithMargins="0">
    <oddHeader>&amp;R&amp;9Załącznik nr  1
do uchwały Rady Gminy nr VI/35/2007
z dnia 21 marca 2007 roku</oddHeader>
    <oddFooter>&amp;C5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3" sqref="D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163" t="s">
        <v>111</v>
      </c>
      <c r="B1" s="163"/>
      <c r="C1" s="163"/>
      <c r="D1" s="163"/>
      <c r="E1" s="163"/>
    </row>
    <row r="2" spans="4:5" ht="19.5" customHeight="1">
      <c r="D2" s="6"/>
      <c r="E2" s="6"/>
    </row>
    <row r="3" spans="4:5" ht="19.5" customHeight="1">
      <c r="D3" s="1"/>
      <c r="E3" s="9" t="s">
        <v>44</v>
      </c>
    </row>
    <row r="4" spans="1:5" ht="19.5" customHeight="1">
      <c r="A4" s="14" t="s">
        <v>67</v>
      </c>
      <c r="B4" s="14" t="s">
        <v>2</v>
      </c>
      <c r="C4" s="14" t="s">
        <v>3</v>
      </c>
      <c r="D4" s="14" t="s">
        <v>45</v>
      </c>
      <c r="E4" s="14" t="s">
        <v>46</v>
      </c>
    </row>
    <row r="5" spans="1:5" s="66" customFormat="1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30" customHeight="1">
      <c r="A6" s="75" t="s">
        <v>11</v>
      </c>
      <c r="B6" s="75">
        <v>801</v>
      </c>
      <c r="C6" s="75">
        <v>80113</v>
      </c>
      <c r="D6" s="73" t="s">
        <v>148</v>
      </c>
      <c r="E6" s="38">
        <v>13000</v>
      </c>
    </row>
    <row r="7" spans="1:5" ht="30" customHeight="1">
      <c r="A7" s="76" t="s">
        <v>12</v>
      </c>
      <c r="B7" s="76">
        <v>851</v>
      </c>
      <c r="C7" s="76">
        <v>85195</v>
      </c>
      <c r="D7" s="74" t="s">
        <v>149</v>
      </c>
      <c r="E7" s="39">
        <v>1000</v>
      </c>
    </row>
    <row r="8" spans="1:5" ht="30" customHeight="1">
      <c r="A8" s="169" t="s">
        <v>110</v>
      </c>
      <c r="B8" s="170"/>
      <c r="C8" s="170"/>
      <c r="D8" s="171"/>
      <c r="E8" s="26">
        <f>SUM(E6:E7)</f>
        <v>14000</v>
      </c>
    </row>
    <row r="11" spans="3:4" ht="12.75">
      <c r="C11" s="178"/>
      <c r="D11" s="178" t="s">
        <v>279</v>
      </c>
    </row>
    <row r="12" spans="3:4" ht="18.75" customHeight="1">
      <c r="C12" s="178"/>
      <c r="D12" s="178" t="s">
        <v>280</v>
      </c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 9
do uchwały Rady Gminy nr VI/35/2007
z dnia 21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2" sqref="B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48" t="s">
        <v>41</v>
      </c>
      <c r="B1" s="148"/>
      <c r="C1" s="148"/>
      <c r="D1" s="6"/>
      <c r="E1" s="6"/>
      <c r="F1" s="6"/>
      <c r="G1" s="6"/>
      <c r="H1" s="6"/>
      <c r="I1" s="6"/>
      <c r="J1" s="6"/>
    </row>
    <row r="2" spans="1:7" ht="19.5" customHeight="1">
      <c r="A2" s="148" t="s">
        <v>48</v>
      </c>
      <c r="B2" s="148"/>
      <c r="C2" s="148"/>
      <c r="D2" s="6"/>
      <c r="E2" s="6"/>
      <c r="F2" s="6"/>
      <c r="G2" s="6"/>
    </row>
    <row r="4" ht="12.75">
      <c r="C4" s="9" t="s">
        <v>44</v>
      </c>
    </row>
    <row r="5" spans="1:10" ht="19.5" customHeight="1">
      <c r="A5" s="14" t="s">
        <v>67</v>
      </c>
      <c r="B5" s="14" t="s">
        <v>0</v>
      </c>
      <c r="C5" s="14" t="s">
        <v>63</v>
      </c>
      <c r="D5" s="7"/>
      <c r="E5" s="7"/>
      <c r="F5" s="7"/>
      <c r="G5" s="7"/>
      <c r="H5" s="7"/>
      <c r="I5" s="8"/>
      <c r="J5" s="8"/>
    </row>
    <row r="6" spans="1:10" ht="19.5" customHeight="1">
      <c r="A6" s="24" t="s">
        <v>10</v>
      </c>
      <c r="B6" s="40" t="s">
        <v>72</v>
      </c>
      <c r="C6" s="126">
        <v>348892</v>
      </c>
      <c r="D6" s="7"/>
      <c r="E6" s="7"/>
      <c r="F6" s="7"/>
      <c r="G6" s="7"/>
      <c r="H6" s="7"/>
      <c r="I6" s="8"/>
      <c r="J6" s="8"/>
    </row>
    <row r="7" spans="1:10" ht="19.5" customHeight="1">
      <c r="A7" s="24" t="s">
        <v>14</v>
      </c>
      <c r="B7" s="40" t="s">
        <v>9</v>
      </c>
      <c r="C7" s="127">
        <f>SUM(C8)</f>
        <v>8000</v>
      </c>
      <c r="D7" s="7"/>
      <c r="E7" s="7"/>
      <c r="F7" s="7"/>
      <c r="G7" s="7"/>
      <c r="H7" s="7"/>
      <c r="I7" s="8"/>
      <c r="J7" s="8"/>
    </row>
    <row r="8" spans="1:10" ht="19.5" customHeight="1">
      <c r="A8" s="41" t="s">
        <v>11</v>
      </c>
      <c r="B8" s="42" t="s">
        <v>265</v>
      </c>
      <c r="C8" s="128">
        <v>8000</v>
      </c>
      <c r="D8" s="7"/>
      <c r="E8" s="7"/>
      <c r="F8" s="7"/>
      <c r="G8" s="7"/>
      <c r="H8" s="7"/>
      <c r="I8" s="8"/>
      <c r="J8" s="8"/>
    </row>
    <row r="9" spans="1:10" ht="19.5" customHeight="1">
      <c r="A9" s="24" t="s">
        <v>15</v>
      </c>
      <c r="B9" s="40" t="s">
        <v>8</v>
      </c>
      <c r="C9" s="127">
        <v>356892</v>
      </c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11</v>
      </c>
      <c r="B10" s="44" t="s">
        <v>39</v>
      </c>
      <c r="C10" s="129">
        <v>9892</v>
      </c>
      <c r="D10" s="7"/>
      <c r="E10" s="7"/>
      <c r="F10" s="7"/>
      <c r="G10" s="7"/>
      <c r="H10" s="7"/>
      <c r="I10" s="8"/>
      <c r="J10" s="8"/>
    </row>
    <row r="11" spans="1:10" ht="19.5" customHeight="1">
      <c r="A11" s="41"/>
      <c r="B11" s="43" t="s">
        <v>266</v>
      </c>
      <c r="C11" s="130">
        <v>892</v>
      </c>
      <c r="D11" s="7"/>
      <c r="E11" s="7"/>
      <c r="F11" s="7"/>
      <c r="G11" s="7"/>
      <c r="H11" s="7"/>
      <c r="I11" s="8"/>
      <c r="J11" s="8"/>
    </row>
    <row r="12" spans="1:10" ht="19.5" customHeight="1">
      <c r="A12" s="41"/>
      <c r="B12" s="42" t="s">
        <v>267</v>
      </c>
      <c r="C12" s="128">
        <v>4000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9"/>
      <c r="B13" s="1" t="s">
        <v>268</v>
      </c>
      <c r="C13" s="131">
        <v>5000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29" t="s">
        <v>12</v>
      </c>
      <c r="B14" s="43" t="s">
        <v>42</v>
      </c>
      <c r="C14" s="130">
        <v>347000</v>
      </c>
      <c r="D14" s="7"/>
      <c r="E14" s="7"/>
      <c r="F14" s="7"/>
      <c r="G14" s="7"/>
      <c r="H14" s="7"/>
      <c r="I14" s="8"/>
      <c r="J14" s="8"/>
    </row>
    <row r="15" spans="1:10" ht="15">
      <c r="A15" s="29"/>
      <c r="B15" s="45" t="s">
        <v>150</v>
      </c>
      <c r="C15" s="130">
        <v>347000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24" t="s">
        <v>40</v>
      </c>
      <c r="B16" s="40" t="s">
        <v>74</v>
      </c>
      <c r="C16" s="127">
        <v>0</v>
      </c>
      <c r="D16" s="7"/>
      <c r="E16" s="7"/>
      <c r="F16" s="7"/>
      <c r="G16" s="7"/>
      <c r="H16" s="7"/>
      <c r="I16" s="8"/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8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8"/>
      <c r="J18" s="8"/>
    </row>
    <row r="19" spans="1:10" ht="15">
      <c r="A19" s="174"/>
      <c r="B19" s="174" t="s">
        <v>279</v>
      </c>
      <c r="C19" s="7"/>
      <c r="D19" s="7"/>
      <c r="E19" s="7"/>
      <c r="F19" s="7"/>
      <c r="G19" s="7"/>
      <c r="H19" s="7"/>
      <c r="I19" s="8"/>
      <c r="J19" s="8"/>
    </row>
    <row r="20" spans="1:10" ht="25.5" customHeight="1">
      <c r="A20" s="174"/>
      <c r="B20" s="174" t="s">
        <v>280</v>
      </c>
      <c r="C20" s="7"/>
      <c r="D20" s="7"/>
      <c r="E20" s="7"/>
      <c r="F20" s="7"/>
      <c r="G20" s="7"/>
      <c r="H20" s="7"/>
      <c r="I20" s="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VI/35/2007
z dnia 21 marca 2007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85"/>
  <sheetViews>
    <sheetView view="pageBreakPreview" zoomScaleNormal="75" zoomScaleSheetLayoutView="100" workbookViewId="0" topLeftCell="A64">
      <selection activeCell="G74" sqref="G7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2" ht="6.75" customHeight="1"/>
    <row r="3" spans="1:11" ht="18">
      <c r="A3" s="148" t="s">
        <v>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6" ht="8.25" customHeight="1">
      <c r="A4" s="2"/>
      <c r="B4" s="2"/>
      <c r="C4" s="2"/>
      <c r="D4" s="2"/>
      <c r="E4" s="2"/>
      <c r="F4" s="2"/>
    </row>
    <row r="5" spans="1:11" s="54" customFormat="1" ht="18.75" customHeight="1">
      <c r="A5" s="149" t="s">
        <v>2</v>
      </c>
      <c r="B5" s="149" t="s">
        <v>3</v>
      </c>
      <c r="C5" s="149" t="s">
        <v>16</v>
      </c>
      <c r="D5" s="149" t="s">
        <v>93</v>
      </c>
      <c r="E5" s="149" t="s">
        <v>6</v>
      </c>
      <c r="F5" s="149"/>
      <c r="G5" s="149"/>
      <c r="H5" s="149"/>
      <c r="I5" s="149"/>
      <c r="J5" s="149"/>
      <c r="K5" s="149"/>
    </row>
    <row r="6" spans="1:11" s="54" customFormat="1" ht="20.25" customHeight="1">
      <c r="A6" s="149"/>
      <c r="B6" s="149"/>
      <c r="C6" s="149"/>
      <c r="D6" s="149"/>
      <c r="E6" s="149" t="s">
        <v>39</v>
      </c>
      <c r="F6" s="149" t="s">
        <v>86</v>
      </c>
      <c r="G6" s="149"/>
      <c r="H6" s="149"/>
      <c r="I6" s="149"/>
      <c r="J6" s="149"/>
      <c r="K6" s="149" t="s">
        <v>42</v>
      </c>
    </row>
    <row r="7" spans="1:11" s="54" customFormat="1" ht="63.75">
      <c r="A7" s="149"/>
      <c r="B7" s="149"/>
      <c r="C7" s="149"/>
      <c r="D7" s="149"/>
      <c r="E7" s="149"/>
      <c r="F7" s="59" t="s">
        <v>91</v>
      </c>
      <c r="G7" s="59" t="s">
        <v>92</v>
      </c>
      <c r="H7" s="59" t="s">
        <v>87</v>
      </c>
      <c r="I7" s="59" t="s">
        <v>89</v>
      </c>
      <c r="J7" s="59" t="s">
        <v>90</v>
      </c>
      <c r="K7" s="149"/>
    </row>
    <row r="8" spans="1:11" s="54" customFormat="1" ht="6" customHeight="1">
      <c r="A8" s="78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</row>
    <row r="9" spans="1:11" s="54" customFormat="1" ht="12.75">
      <c r="A9" s="80" t="s">
        <v>196</v>
      </c>
      <c r="B9" s="67"/>
      <c r="C9" s="81" t="s">
        <v>151</v>
      </c>
      <c r="D9" s="81">
        <f>SUM(D10:D11)</f>
        <v>555500</v>
      </c>
      <c r="E9" s="81">
        <f>SUM(E10:E11)</f>
        <v>6500</v>
      </c>
      <c r="F9" s="81">
        <f>SUM(F11)</f>
        <v>546</v>
      </c>
      <c r="G9" s="81">
        <f>SUM(G11)</f>
        <v>108</v>
      </c>
      <c r="H9" s="81"/>
      <c r="I9" s="81"/>
      <c r="J9" s="81"/>
      <c r="K9" s="81">
        <f>SUM(K10:K11)</f>
        <v>549000</v>
      </c>
    </row>
    <row r="10" spans="1:11" s="54" customFormat="1" ht="25.5">
      <c r="A10" s="52"/>
      <c r="B10" s="79" t="s">
        <v>197</v>
      </c>
      <c r="C10" s="77" t="s">
        <v>234</v>
      </c>
      <c r="D10" s="77">
        <v>549000</v>
      </c>
      <c r="E10" s="77"/>
      <c r="F10" s="77"/>
      <c r="G10" s="77"/>
      <c r="H10" s="77"/>
      <c r="I10" s="77"/>
      <c r="J10" s="77"/>
      <c r="K10" s="77">
        <v>549000</v>
      </c>
    </row>
    <row r="11" spans="1:11" s="54" customFormat="1" ht="12.75" customHeight="1">
      <c r="A11" s="52"/>
      <c r="B11" s="79" t="s">
        <v>198</v>
      </c>
      <c r="C11" s="77" t="s">
        <v>152</v>
      </c>
      <c r="D11" s="77">
        <v>6500</v>
      </c>
      <c r="E11" s="77">
        <v>6500</v>
      </c>
      <c r="F11" s="77">
        <v>546</v>
      </c>
      <c r="G11" s="77">
        <v>108</v>
      </c>
      <c r="H11" s="77"/>
      <c r="I11" s="77"/>
      <c r="J11" s="77"/>
      <c r="K11" s="77"/>
    </row>
    <row r="12" spans="1:11" s="54" customFormat="1" ht="27.75" customHeight="1">
      <c r="A12" s="67">
        <v>400</v>
      </c>
      <c r="B12" s="67"/>
      <c r="C12" s="81" t="s">
        <v>153</v>
      </c>
      <c r="D12" s="81">
        <v>400</v>
      </c>
      <c r="E12" s="81">
        <v>400</v>
      </c>
      <c r="F12" s="81"/>
      <c r="G12" s="81"/>
      <c r="H12" s="81"/>
      <c r="I12" s="81"/>
      <c r="J12" s="81"/>
      <c r="K12" s="81"/>
    </row>
    <row r="13" spans="1:11" s="54" customFormat="1" ht="12.75">
      <c r="A13" s="52"/>
      <c r="B13" s="52">
        <v>40002</v>
      </c>
      <c r="C13" s="77" t="s">
        <v>154</v>
      </c>
      <c r="D13" s="77">
        <v>400</v>
      </c>
      <c r="E13" s="77">
        <v>400</v>
      </c>
      <c r="F13" s="77"/>
      <c r="G13" s="77"/>
      <c r="H13" s="77"/>
      <c r="I13" s="77"/>
      <c r="J13" s="77"/>
      <c r="K13" s="77"/>
    </row>
    <row r="14" spans="1:11" s="54" customFormat="1" ht="12.75">
      <c r="A14" s="67">
        <v>600</v>
      </c>
      <c r="B14" s="67"/>
      <c r="C14" s="81" t="s">
        <v>156</v>
      </c>
      <c r="D14" s="81">
        <f>SUM(D15:D17)</f>
        <v>1058144</v>
      </c>
      <c r="E14" s="81">
        <f>SUM(E15:E17)</f>
        <v>295000</v>
      </c>
      <c r="F14" s="81"/>
      <c r="G14" s="81"/>
      <c r="H14" s="81">
        <f>SUM(H15)</f>
        <v>200000</v>
      </c>
      <c r="I14" s="81"/>
      <c r="J14" s="81"/>
      <c r="K14" s="81">
        <f>SUM(K17)</f>
        <v>763144</v>
      </c>
    </row>
    <row r="15" spans="1:11" s="90" customFormat="1" ht="12.75">
      <c r="A15" s="52"/>
      <c r="B15" s="52">
        <v>60014</v>
      </c>
      <c r="C15" s="77" t="s">
        <v>264</v>
      </c>
      <c r="D15" s="77">
        <v>200000</v>
      </c>
      <c r="E15" s="77">
        <v>200000</v>
      </c>
      <c r="F15" s="77"/>
      <c r="G15" s="77"/>
      <c r="H15" s="77">
        <v>200000</v>
      </c>
      <c r="I15" s="77"/>
      <c r="J15" s="77"/>
      <c r="K15" s="77"/>
    </row>
    <row r="16" spans="1:11" s="90" customFormat="1" ht="12.75">
      <c r="A16" s="52"/>
      <c r="B16" s="52">
        <v>60016</v>
      </c>
      <c r="C16" s="77" t="s">
        <v>155</v>
      </c>
      <c r="D16" s="77">
        <v>95000</v>
      </c>
      <c r="E16" s="77">
        <v>95000</v>
      </c>
      <c r="F16" s="77"/>
      <c r="G16" s="77"/>
      <c r="H16" s="77"/>
      <c r="I16" s="77"/>
      <c r="J16" s="77"/>
      <c r="K16" s="77"/>
    </row>
    <row r="17" spans="1:11" s="90" customFormat="1" ht="14.25" customHeight="1">
      <c r="A17" s="52"/>
      <c r="B17" s="52">
        <v>60095</v>
      </c>
      <c r="C17" s="77" t="s">
        <v>164</v>
      </c>
      <c r="D17" s="77">
        <v>763144</v>
      </c>
      <c r="E17" s="77"/>
      <c r="F17" s="77"/>
      <c r="G17" s="77"/>
      <c r="H17" s="77"/>
      <c r="I17" s="77"/>
      <c r="J17" s="77"/>
      <c r="K17" s="77">
        <v>763144</v>
      </c>
    </row>
    <row r="18" spans="1:11" s="54" customFormat="1" ht="12.75">
      <c r="A18" s="67">
        <v>700</v>
      </c>
      <c r="B18" s="67"/>
      <c r="C18" s="81" t="s">
        <v>157</v>
      </c>
      <c r="D18" s="81">
        <v>15000</v>
      </c>
      <c r="E18" s="81">
        <v>15000</v>
      </c>
      <c r="F18" s="81"/>
      <c r="G18" s="81"/>
      <c r="H18" s="81"/>
      <c r="I18" s="81"/>
      <c r="J18" s="81"/>
      <c r="K18" s="81"/>
    </row>
    <row r="19" spans="1:11" s="54" customFormat="1" ht="27" customHeight="1">
      <c r="A19" s="52"/>
      <c r="B19" s="52">
        <v>70005</v>
      </c>
      <c r="C19" s="77" t="s">
        <v>199</v>
      </c>
      <c r="D19" s="77">
        <v>15000</v>
      </c>
      <c r="E19" s="77">
        <v>15000</v>
      </c>
      <c r="F19" s="77"/>
      <c r="G19" s="77"/>
      <c r="H19" s="77"/>
      <c r="I19" s="77"/>
      <c r="J19" s="77"/>
      <c r="K19" s="77"/>
    </row>
    <row r="20" spans="1:11" s="54" customFormat="1" ht="12.75">
      <c r="A20" s="67">
        <v>710</v>
      </c>
      <c r="B20" s="67"/>
      <c r="C20" s="81" t="s">
        <v>158</v>
      </c>
      <c r="D20" s="81">
        <v>100000</v>
      </c>
      <c r="E20" s="81">
        <v>100000</v>
      </c>
      <c r="F20" s="81"/>
      <c r="G20" s="81"/>
      <c r="H20" s="81"/>
      <c r="I20" s="81"/>
      <c r="J20" s="81"/>
      <c r="K20" s="81"/>
    </row>
    <row r="21" spans="1:11" s="54" customFormat="1" ht="25.5">
      <c r="A21" s="52"/>
      <c r="B21" s="52">
        <v>71004</v>
      </c>
      <c r="C21" s="77" t="s">
        <v>159</v>
      </c>
      <c r="D21" s="77">
        <v>100000</v>
      </c>
      <c r="E21" s="77">
        <v>100000</v>
      </c>
      <c r="F21" s="77"/>
      <c r="G21" s="77"/>
      <c r="H21" s="77"/>
      <c r="I21" s="77"/>
      <c r="J21" s="77"/>
      <c r="K21" s="77"/>
    </row>
    <row r="22" spans="1:11" s="54" customFormat="1" ht="16.5" customHeight="1">
      <c r="A22" s="67">
        <v>750</v>
      </c>
      <c r="B22" s="67"/>
      <c r="C22" s="81" t="s">
        <v>160</v>
      </c>
      <c r="D22" s="81">
        <f>SUM(D23:D26)</f>
        <v>1922400</v>
      </c>
      <c r="E22" s="81">
        <f>SUM(E23:E26)</f>
        <v>1907400</v>
      </c>
      <c r="F22" s="81">
        <f>SUM(F23:F26)</f>
        <v>1267800</v>
      </c>
      <c r="G22" s="81">
        <f>SUM(G23:G26)</f>
        <v>242500</v>
      </c>
      <c r="H22" s="81"/>
      <c r="I22" s="81"/>
      <c r="J22" s="81"/>
      <c r="K22" s="81">
        <f>SUM(K23:K26)</f>
        <v>15000</v>
      </c>
    </row>
    <row r="23" spans="1:11" s="54" customFormat="1" ht="16.5" customHeight="1">
      <c r="A23" s="89"/>
      <c r="B23" s="89">
        <v>75011</v>
      </c>
      <c r="C23" s="91" t="s">
        <v>161</v>
      </c>
      <c r="D23" s="91">
        <v>53880</v>
      </c>
      <c r="E23" s="91">
        <v>53880</v>
      </c>
      <c r="F23" s="91">
        <v>39250</v>
      </c>
      <c r="G23" s="91">
        <v>7720</v>
      </c>
      <c r="H23" s="91"/>
      <c r="I23" s="91"/>
      <c r="J23" s="91"/>
      <c r="K23" s="91"/>
    </row>
    <row r="24" spans="1:11" s="54" customFormat="1" ht="15" customHeight="1">
      <c r="A24" s="52"/>
      <c r="B24" s="52">
        <v>75022</v>
      </c>
      <c r="C24" s="77" t="s">
        <v>162</v>
      </c>
      <c r="D24" s="77">
        <v>113000</v>
      </c>
      <c r="E24" s="77">
        <v>113000</v>
      </c>
      <c r="F24" s="92"/>
      <c r="G24" s="77"/>
      <c r="H24" s="77"/>
      <c r="I24" s="77"/>
      <c r="J24" s="77"/>
      <c r="K24" s="77"/>
    </row>
    <row r="25" spans="1:11" s="54" customFormat="1" ht="14.25" customHeight="1">
      <c r="A25" s="52"/>
      <c r="B25" s="52">
        <v>75023</v>
      </c>
      <c r="C25" s="77" t="s">
        <v>163</v>
      </c>
      <c r="D25" s="77">
        <v>1654520</v>
      </c>
      <c r="E25" s="77">
        <v>1639520</v>
      </c>
      <c r="F25" s="77">
        <v>1178550</v>
      </c>
      <c r="G25" s="77">
        <v>224280</v>
      </c>
      <c r="H25" s="77"/>
      <c r="I25" s="77"/>
      <c r="J25" s="77"/>
      <c r="K25" s="77">
        <v>15000</v>
      </c>
    </row>
    <row r="26" spans="1:11" s="54" customFormat="1" ht="12.75" customHeight="1">
      <c r="A26" s="52"/>
      <c r="B26" s="52">
        <v>75095</v>
      </c>
      <c r="C26" s="77" t="s">
        <v>164</v>
      </c>
      <c r="D26" s="77">
        <v>101000</v>
      </c>
      <c r="E26" s="77">
        <v>101000</v>
      </c>
      <c r="F26" s="77">
        <v>50000</v>
      </c>
      <c r="G26" s="77">
        <v>10500</v>
      </c>
      <c r="H26" s="77"/>
      <c r="I26" s="77"/>
      <c r="J26" s="77"/>
      <c r="K26" s="77"/>
    </row>
    <row r="27" spans="1:11" s="54" customFormat="1" ht="38.25">
      <c r="A27" s="67">
        <v>751</v>
      </c>
      <c r="B27" s="67"/>
      <c r="C27" s="81" t="s">
        <v>204</v>
      </c>
      <c r="D27" s="81">
        <f>SUM(D28:D28)</f>
        <v>1372</v>
      </c>
      <c r="E27" s="81">
        <f>SUM(E28:E28)</f>
        <v>1372</v>
      </c>
      <c r="F27" s="81">
        <f>SUM(F28:F28)</f>
        <v>1140</v>
      </c>
      <c r="G27" s="81">
        <f>SUM(G28:G28)</f>
        <v>224</v>
      </c>
      <c r="H27" s="81"/>
      <c r="I27" s="81"/>
      <c r="J27" s="81"/>
      <c r="K27" s="81"/>
    </row>
    <row r="28" spans="1:11" s="54" customFormat="1" ht="25.5">
      <c r="A28" s="52"/>
      <c r="B28" s="52">
        <v>75101</v>
      </c>
      <c r="C28" s="77" t="s">
        <v>205</v>
      </c>
      <c r="D28" s="77">
        <v>1372</v>
      </c>
      <c r="E28" s="77">
        <v>1372</v>
      </c>
      <c r="F28" s="77">
        <v>1140</v>
      </c>
      <c r="G28" s="77">
        <v>224</v>
      </c>
      <c r="H28" s="77"/>
      <c r="I28" s="77"/>
      <c r="J28" s="77"/>
      <c r="K28" s="77"/>
    </row>
    <row r="29" spans="1:11" s="54" customFormat="1" ht="25.5">
      <c r="A29" s="67">
        <v>754</v>
      </c>
      <c r="B29" s="67"/>
      <c r="C29" s="81" t="s">
        <v>165</v>
      </c>
      <c r="D29" s="81">
        <f>SUM(D30:D30)</f>
        <v>217970</v>
      </c>
      <c r="E29" s="81">
        <f>SUM(E30:E30)</f>
        <v>167970</v>
      </c>
      <c r="F29" s="81">
        <f>SUM(F30:F30)</f>
        <v>22000</v>
      </c>
      <c r="G29" s="81">
        <f>SUM(G30:G30)</f>
        <v>2470</v>
      </c>
      <c r="H29" s="81"/>
      <c r="I29" s="81"/>
      <c r="J29" s="81"/>
      <c r="K29" s="81">
        <f>SUM(K30)</f>
        <v>50000</v>
      </c>
    </row>
    <row r="30" spans="1:11" s="54" customFormat="1" ht="12.75">
      <c r="A30" s="52"/>
      <c r="B30" s="52">
        <v>75412</v>
      </c>
      <c r="C30" s="77" t="s">
        <v>166</v>
      </c>
      <c r="D30" s="77">
        <v>217970</v>
      </c>
      <c r="E30" s="77">
        <v>167970</v>
      </c>
      <c r="F30" s="77">
        <v>22000</v>
      </c>
      <c r="G30" s="77">
        <v>2470</v>
      </c>
      <c r="H30" s="77"/>
      <c r="I30" s="77"/>
      <c r="J30" s="77"/>
      <c r="K30" s="77">
        <v>50000</v>
      </c>
    </row>
    <row r="31" spans="1:11" s="54" customFormat="1" ht="65.25" customHeight="1">
      <c r="A31" s="67">
        <v>756</v>
      </c>
      <c r="B31" s="67"/>
      <c r="C31" s="81" t="s">
        <v>167</v>
      </c>
      <c r="D31" s="81">
        <f>SUM(D32:D32)</f>
        <v>44500</v>
      </c>
      <c r="E31" s="81">
        <f>SUM(E32:E32)</f>
        <v>44500</v>
      </c>
      <c r="F31" s="81">
        <f>SUM(F32:F32)</f>
        <v>35000</v>
      </c>
      <c r="G31" s="81"/>
      <c r="H31" s="81"/>
      <c r="I31" s="81"/>
      <c r="J31" s="81"/>
      <c r="K31" s="81"/>
    </row>
    <row r="32" spans="1:11" s="54" customFormat="1" ht="42" customHeight="1">
      <c r="A32" s="52"/>
      <c r="B32" s="52">
        <v>75647</v>
      </c>
      <c r="C32" s="77" t="s">
        <v>168</v>
      </c>
      <c r="D32" s="77">
        <v>44500</v>
      </c>
      <c r="E32" s="77">
        <v>44500</v>
      </c>
      <c r="F32" s="77">
        <v>35000</v>
      </c>
      <c r="G32" s="77"/>
      <c r="H32" s="77"/>
      <c r="I32" s="77"/>
      <c r="J32" s="77"/>
      <c r="K32" s="77"/>
    </row>
    <row r="33" spans="1:11" s="54" customFormat="1" ht="12.75">
      <c r="A33" s="67">
        <v>757</v>
      </c>
      <c r="B33" s="67"/>
      <c r="C33" s="81" t="s">
        <v>169</v>
      </c>
      <c r="D33" s="81">
        <f>SUM(D34:D34)</f>
        <v>200000</v>
      </c>
      <c r="E33" s="81">
        <f>SUM(E34:E34)</f>
        <v>200000</v>
      </c>
      <c r="F33" s="81"/>
      <c r="G33" s="81"/>
      <c r="H33" s="81"/>
      <c r="I33" s="81">
        <v>200000</v>
      </c>
      <c r="J33" s="81"/>
      <c r="K33" s="81"/>
    </row>
    <row r="34" spans="1:11" s="54" customFormat="1" ht="38.25">
      <c r="A34" s="52"/>
      <c r="B34" s="52">
        <v>75702</v>
      </c>
      <c r="C34" s="77" t="s">
        <v>170</v>
      </c>
      <c r="D34" s="77">
        <v>200000</v>
      </c>
      <c r="E34" s="77">
        <v>200000</v>
      </c>
      <c r="F34" s="77"/>
      <c r="G34" s="77"/>
      <c r="H34" s="77"/>
      <c r="I34" s="77">
        <v>200000</v>
      </c>
      <c r="J34" s="77"/>
      <c r="K34" s="77"/>
    </row>
    <row r="35" spans="1:11" s="54" customFormat="1" ht="12.75">
      <c r="A35" s="67">
        <v>758</v>
      </c>
      <c r="B35" s="67"/>
      <c r="C35" s="81" t="s">
        <v>171</v>
      </c>
      <c r="D35" s="81">
        <f>SUM(D36:D36)</f>
        <v>100000</v>
      </c>
      <c r="E35" s="81">
        <f>SUM(E36:E36)</f>
        <v>100000</v>
      </c>
      <c r="F35" s="81"/>
      <c r="G35" s="81"/>
      <c r="H35" s="81"/>
      <c r="I35" s="81"/>
      <c r="J35" s="81"/>
      <c r="K35" s="81"/>
    </row>
    <row r="36" spans="1:11" s="54" customFormat="1" ht="12.75">
      <c r="A36" s="52"/>
      <c r="B36" s="52">
        <v>75818</v>
      </c>
      <c r="C36" s="77" t="s">
        <v>172</v>
      </c>
      <c r="D36" s="77">
        <v>100000</v>
      </c>
      <c r="E36" s="77">
        <v>100000</v>
      </c>
      <c r="F36" s="77"/>
      <c r="G36" s="77"/>
      <c r="H36" s="77"/>
      <c r="I36" s="77"/>
      <c r="J36" s="77"/>
      <c r="K36" s="77"/>
    </row>
    <row r="37" spans="1:11" s="54" customFormat="1" ht="12.75">
      <c r="A37" s="67">
        <v>801</v>
      </c>
      <c r="B37" s="82"/>
      <c r="C37" s="82" t="s">
        <v>173</v>
      </c>
      <c r="D37" s="81">
        <f>SUM(D38:D45)</f>
        <v>7900170</v>
      </c>
      <c r="E37" s="81">
        <f>SUM(E38:E45)</f>
        <v>7855170</v>
      </c>
      <c r="F37" s="81">
        <f>SUM(F38:F43)</f>
        <v>4984449</v>
      </c>
      <c r="G37" s="133">
        <f>SUM(G38:G44)</f>
        <v>1007966</v>
      </c>
      <c r="H37" s="81">
        <f>SUM(H38:H45)</f>
        <v>13000</v>
      </c>
      <c r="I37" s="81"/>
      <c r="J37" s="81"/>
      <c r="K37" s="81">
        <f>SUM(K38:K45)</f>
        <v>45000</v>
      </c>
    </row>
    <row r="38" spans="1:11" s="54" customFormat="1" ht="12.75">
      <c r="A38" s="52"/>
      <c r="B38" s="52">
        <v>80101</v>
      </c>
      <c r="C38" s="77" t="s">
        <v>174</v>
      </c>
      <c r="D38" s="77">
        <v>4680437</v>
      </c>
      <c r="E38" s="77">
        <v>4665437</v>
      </c>
      <c r="F38" s="77">
        <v>2922651</v>
      </c>
      <c r="G38" s="132">
        <v>591194</v>
      </c>
      <c r="H38" s="77"/>
      <c r="I38" s="77"/>
      <c r="J38" s="77"/>
      <c r="K38" s="77">
        <v>15000</v>
      </c>
    </row>
    <row r="39" spans="1:11" s="54" customFormat="1" ht="25.5">
      <c r="A39" s="52"/>
      <c r="B39" s="52">
        <v>80103</v>
      </c>
      <c r="C39" s="77" t="s">
        <v>206</v>
      </c>
      <c r="D39" s="77">
        <v>286848</v>
      </c>
      <c r="E39" s="77">
        <v>286848</v>
      </c>
      <c r="F39" s="77">
        <v>204647</v>
      </c>
      <c r="G39" s="77">
        <v>39418</v>
      </c>
      <c r="H39" s="77"/>
      <c r="I39" s="77"/>
      <c r="J39" s="77"/>
      <c r="K39" s="77"/>
    </row>
    <row r="40" spans="1:11" s="54" customFormat="1" ht="12.75">
      <c r="A40" s="52"/>
      <c r="B40" s="52">
        <v>80104</v>
      </c>
      <c r="C40" s="77" t="s">
        <v>175</v>
      </c>
      <c r="D40" s="77">
        <v>494198</v>
      </c>
      <c r="E40" s="77">
        <v>479198</v>
      </c>
      <c r="F40" s="77">
        <v>299668</v>
      </c>
      <c r="G40" s="77">
        <v>61477</v>
      </c>
      <c r="H40" s="77"/>
      <c r="I40" s="77"/>
      <c r="J40" s="77"/>
      <c r="K40" s="77">
        <v>15000</v>
      </c>
    </row>
    <row r="41" spans="1:11" s="54" customFormat="1" ht="12.75">
      <c r="A41" s="52"/>
      <c r="B41" s="52">
        <v>80110</v>
      </c>
      <c r="C41" s="77" t="s">
        <v>176</v>
      </c>
      <c r="D41" s="77">
        <v>1964724</v>
      </c>
      <c r="E41" s="77">
        <v>1949724</v>
      </c>
      <c r="F41" s="77">
        <v>1330784</v>
      </c>
      <c r="G41" s="77">
        <v>272268</v>
      </c>
      <c r="H41" s="77"/>
      <c r="I41" s="77"/>
      <c r="J41" s="77"/>
      <c r="K41" s="77">
        <v>15000</v>
      </c>
    </row>
    <row r="42" spans="1:11" s="54" customFormat="1" ht="14.25" customHeight="1">
      <c r="A42" s="52"/>
      <c r="B42" s="52">
        <v>80113</v>
      </c>
      <c r="C42" s="77" t="s">
        <v>177</v>
      </c>
      <c r="D42" s="77">
        <v>125000</v>
      </c>
      <c r="E42" s="77">
        <v>125000</v>
      </c>
      <c r="F42" s="77"/>
      <c r="G42" s="77"/>
      <c r="H42" s="77">
        <v>13000</v>
      </c>
      <c r="I42" s="77"/>
      <c r="J42" s="77"/>
      <c r="K42" s="77"/>
    </row>
    <row r="43" spans="1:11" s="54" customFormat="1" ht="25.5">
      <c r="A43" s="52"/>
      <c r="B43" s="52">
        <v>80114</v>
      </c>
      <c r="C43" s="77" t="s">
        <v>178</v>
      </c>
      <c r="D43" s="77">
        <v>298370</v>
      </c>
      <c r="E43" s="77">
        <v>298370</v>
      </c>
      <c r="F43" s="77">
        <v>226699</v>
      </c>
      <c r="G43" s="77">
        <v>43609</v>
      </c>
      <c r="H43" s="77"/>
      <c r="I43" s="77"/>
      <c r="J43" s="77"/>
      <c r="K43" s="77"/>
    </row>
    <row r="44" spans="1:11" s="54" customFormat="1" ht="25.5">
      <c r="A44" s="52"/>
      <c r="B44" s="52">
        <v>80146</v>
      </c>
      <c r="C44" s="77" t="s">
        <v>179</v>
      </c>
      <c r="D44" s="77">
        <v>35593</v>
      </c>
      <c r="E44" s="77">
        <v>35593</v>
      </c>
      <c r="F44" s="77"/>
      <c r="G44" s="77"/>
      <c r="H44" s="77"/>
      <c r="I44" s="77"/>
      <c r="J44" s="77"/>
      <c r="K44" s="77"/>
    </row>
    <row r="45" spans="1:11" s="54" customFormat="1" ht="12.75">
      <c r="A45" s="52"/>
      <c r="B45" s="52">
        <v>80195</v>
      </c>
      <c r="C45" s="77" t="s">
        <v>164</v>
      </c>
      <c r="D45" s="77">
        <v>15000</v>
      </c>
      <c r="E45" s="77">
        <v>15000</v>
      </c>
      <c r="F45" s="77"/>
      <c r="G45" s="77"/>
      <c r="H45" s="77"/>
      <c r="I45" s="77"/>
      <c r="J45" s="77"/>
      <c r="K45" s="77"/>
    </row>
    <row r="46" spans="1:11" s="54" customFormat="1" ht="12.75">
      <c r="A46" s="67">
        <v>851</v>
      </c>
      <c r="B46" s="67"/>
      <c r="C46" s="81" t="s">
        <v>180</v>
      </c>
      <c r="D46" s="81">
        <f>SUM(D47:D49)</f>
        <v>61000</v>
      </c>
      <c r="E46" s="81">
        <f>SUM(E47:E49)</f>
        <v>61000</v>
      </c>
      <c r="F46" s="81">
        <f>SUM(F47:F49)</f>
        <v>19000</v>
      </c>
      <c r="G46" s="81">
        <f>SUM(G47:G49)</f>
        <v>2250</v>
      </c>
      <c r="H46" s="81">
        <f>SUM(H47:H49)</f>
        <v>1000</v>
      </c>
      <c r="I46" s="81"/>
      <c r="J46" s="81"/>
      <c r="K46" s="81"/>
    </row>
    <row r="47" spans="1:11" s="54" customFormat="1" ht="12.75">
      <c r="A47" s="52"/>
      <c r="B47" s="52">
        <v>85153</v>
      </c>
      <c r="C47" s="77" t="s">
        <v>181</v>
      </c>
      <c r="D47" s="77">
        <v>3000</v>
      </c>
      <c r="E47" s="77">
        <v>3000</v>
      </c>
      <c r="F47" s="77"/>
      <c r="G47" s="77"/>
      <c r="H47" s="77"/>
      <c r="I47" s="77"/>
      <c r="J47" s="77"/>
      <c r="K47" s="77"/>
    </row>
    <row r="48" spans="1:11" s="54" customFormat="1" ht="12.75">
      <c r="A48" s="52"/>
      <c r="B48" s="52">
        <v>85154</v>
      </c>
      <c r="C48" s="77" t="s">
        <v>235</v>
      </c>
      <c r="D48" s="77">
        <v>57000</v>
      </c>
      <c r="E48" s="77">
        <v>57000</v>
      </c>
      <c r="F48" s="77">
        <v>19000</v>
      </c>
      <c r="G48" s="77">
        <v>2250</v>
      </c>
      <c r="H48" s="77"/>
      <c r="I48" s="77"/>
      <c r="J48" s="77"/>
      <c r="K48" s="77"/>
    </row>
    <row r="49" spans="1:11" s="54" customFormat="1" ht="12.75">
      <c r="A49" s="52"/>
      <c r="B49" s="52">
        <v>85195</v>
      </c>
      <c r="C49" s="77" t="s">
        <v>164</v>
      </c>
      <c r="D49" s="77">
        <v>1000</v>
      </c>
      <c r="E49" s="77">
        <v>1000</v>
      </c>
      <c r="F49" s="77"/>
      <c r="G49" s="77"/>
      <c r="H49" s="77">
        <v>1000</v>
      </c>
      <c r="I49" s="77"/>
      <c r="J49" s="77"/>
      <c r="K49" s="77"/>
    </row>
    <row r="50" spans="1:11" s="54" customFormat="1" ht="12.75">
      <c r="A50" s="67">
        <v>852</v>
      </c>
      <c r="B50" s="67"/>
      <c r="C50" s="81" t="s">
        <v>182</v>
      </c>
      <c r="D50" s="81">
        <f>SUM(D51:D58)</f>
        <v>4433929</v>
      </c>
      <c r="E50" s="81">
        <f>SUM(E51:E58)</f>
        <v>4433929</v>
      </c>
      <c r="F50" s="81">
        <f>SUM(F51:F57)</f>
        <v>295632</v>
      </c>
      <c r="G50" s="81">
        <f>SUM(G51:G57)</f>
        <v>96066</v>
      </c>
      <c r="H50" s="81"/>
      <c r="I50" s="81"/>
      <c r="J50" s="81"/>
      <c r="K50" s="81"/>
    </row>
    <row r="51" spans="1:11" s="54" customFormat="1" ht="12.75">
      <c r="A51" s="52"/>
      <c r="B51" s="52">
        <v>85202</v>
      </c>
      <c r="C51" s="77" t="s">
        <v>183</v>
      </c>
      <c r="D51" s="77">
        <v>8000</v>
      </c>
      <c r="E51" s="77">
        <v>8000</v>
      </c>
      <c r="F51" s="77"/>
      <c r="G51" s="77"/>
      <c r="H51" s="77"/>
      <c r="I51" s="77"/>
      <c r="J51" s="77"/>
      <c r="K51" s="77"/>
    </row>
    <row r="52" spans="1:11" s="54" customFormat="1" ht="12.75">
      <c r="A52" s="52"/>
      <c r="B52" s="52">
        <v>85203</v>
      </c>
      <c r="C52" s="77" t="s">
        <v>184</v>
      </c>
      <c r="D52" s="77">
        <v>3000</v>
      </c>
      <c r="E52" s="77">
        <v>3000</v>
      </c>
      <c r="F52" s="77"/>
      <c r="G52" s="77"/>
      <c r="H52" s="77"/>
      <c r="I52" s="77"/>
      <c r="J52" s="77"/>
      <c r="K52" s="77"/>
    </row>
    <row r="53" spans="1:11" s="54" customFormat="1" ht="52.5" customHeight="1">
      <c r="A53" s="52"/>
      <c r="B53" s="52">
        <v>85212</v>
      </c>
      <c r="C53" s="77" t="s">
        <v>200</v>
      </c>
      <c r="D53" s="77">
        <v>3781202</v>
      </c>
      <c r="E53" s="77">
        <v>3781202</v>
      </c>
      <c r="F53" s="77">
        <v>57042</v>
      </c>
      <c r="G53" s="77">
        <v>32294</v>
      </c>
      <c r="H53" s="77"/>
      <c r="I53" s="77"/>
      <c r="J53" s="77"/>
      <c r="K53" s="77"/>
    </row>
    <row r="54" spans="1:11" s="54" customFormat="1" ht="63.75">
      <c r="A54" s="52"/>
      <c r="B54" s="52">
        <v>85213</v>
      </c>
      <c r="C54" s="77" t="s">
        <v>185</v>
      </c>
      <c r="D54" s="77">
        <v>17354</v>
      </c>
      <c r="E54" s="77">
        <v>17354</v>
      </c>
      <c r="F54" s="77"/>
      <c r="G54" s="77">
        <v>17354</v>
      </c>
      <c r="H54" s="77"/>
      <c r="I54" s="77"/>
      <c r="J54" s="77"/>
      <c r="K54" s="77"/>
    </row>
    <row r="55" spans="1:11" s="54" customFormat="1" ht="38.25">
      <c r="A55" s="52"/>
      <c r="B55" s="52">
        <v>85214</v>
      </c>
      <c r="C55" s="77" t="s">
        <v>186</v>
      </c>
      <c r="D55" s="77">
        <v>218100</v>
      </c>
      <c r="E55" s="77">
        <v>218100</v>
      </c>
      <c r="F55" s="77"/>
      <c r="G55" s="77"/>
      <c r="H55" s="77"/>
      <c r="I55" s="77"/>
      <c r="J55" s="77"/>
      <c r="K55" s="77"/>
    </row>
    <row r="56" spans="1:11" s="54" customFormat="1" ht="12.75">
      <c r="A56" s="52"/>
      <c r="B56" s="52">
        <v>85219</v>
      </c>
      <c r="C56" s="77" t="s">
        <v>187</v>
      </c>
      <c r="D56" s="77">
        <v>210000</v>
      </c>
      <c r="E56" s="77">
        <v>210000</v>
      </c>
      <c r="F56" s="77">
        <v>159670</v>
      </c>
      <c r="G56" s="77">
        <v>30447</v>
      </c>
      <c r="H56" s="77"/>
      <c r="I56" s="77"/>
      <c r="J56" s="77"/>
      <c r="K56" s="77"/>
    </row>
    <row r="57" spans="1:11" s="54" customFormat="1" ht="25.5">
      <c r="A57" s="52"/>
      <c r="B57" s="52">
        <v>85228</v>
      </c>
      <c r="C57" s="77" t="s">
        <v>188</v>
      </c>
      <c r="D57" s="77">
        <v>105000</v>
      </c>
      <c r="E57" s="77">
        <v>105000</v>
      </c>
      <c r="F57" s="77">
        <v>78920</v>
      </c>
      <c r="G57" s="77">
        <v>15971</v>
      </c>
      <c r="H57" s="77"/>
      <c r="I57" s="77"/>
      <c r="J57" s="77"/>
      <c r="K57" s="77"/>
    </row>
    <row r="58" spans="1:11" s="54" customFormat="1" ht="12.75">
      <c r="A58" s="52"/>
      <c r="B58" s="52">
        <v>85295</v>
      </c>
      <c r="C58" s="77" t="s">
        <v>164</v>
      </c>
      <c r="D58" s="77">
        <v>91273</v>
      </c>
      <c r="E58" s="77">
        <v>91273</v>
      </c>
      <c r="F58" s="92"/>
      <c r="H58" s="77"/>
      <c r="I58" s="77"/>
      <c r="J58" s="77"/>
      <c r="K58" s="77"/>
    </row>
    <row r="59" spans="1:11" s="54" customFormat="1" ht="13.5" customHeight="1">
      <c r="A59" s="67">
        <v>854</v>
      </c>
      <c r="B59" s="67"/>
      <c r="C59" s="81" t="s">
        <v>189</v>
      </c>
      <c r="D59" s="81">
        <f>SUM(D60:D60)</f>
        <v>46666</v>
      </c>
      <c r="E59" s="81">
        <f>SUM(E60:E60)</f>
        <v>46666</v>
      </c>
      <c r="F59" s="81">
        <f>SUM(F60:F60)</f>
        <v>32484</v>
      </c>
      <c r="G59" s="81">
        <f>SUM(G60:G60)</f>
        <v>6866</v>
      </c>
      <c r="H59" s="81"/>
      <c r="I59" s="81"/>
      <c r="J59" s="81"/>
      <c r="K59" s="81"/>
    </row>
    <row r="60" spans="1:11" s="54" customFormat="1" ht="12.75">
      <c r="A60" s="52"/>
      <c r="B60" s="52">
        <v>85401</v>
      </c>
      <c r="C60" s="77" t="s">
        <v>190</v>
      </c>
      <c r="D60" s="77">
        <v>46666</v>
      </c>
      <c r="E60" s="77">
        <v>46666</v>
      </c>
      <c r="F60" s="77">
        <v>32484</v>
      </c>
      <c r="G60" s="77">
        <v>6866</v>
      </c>
      <c r="H60" s="77"/>
      <c r="I60" s="77"/>
      <c r="J60" s="77"/>
      <c r="K60" s="77"/>
    </row>
    <row r="61" spans="1:11" s="54" customFormat="1" ht="25.5">
      <c r="A61" s="67">
        <v>900</v>
      </c>
      <c r="B61" s="67"/>
      <c r="C61" s="81" t="s">
        <v>201</v>
      </c>
      <c r="D61" s="81">
        <f>SUM(D62:D65)</f>
        <v>483064</v>
      </c>
      <c r="E61" s="81">
        <f>SUM(E62:E65)</f>
        <v>211800</v>
      </c>
      <c r="F61" s="81"/>
      <c r="G61" s="81"/>
      <c r="H61" s="81"/>
      <c r="I61" s="81"/>
      <c r="J61" s="81"/>
      <c r="K61" s="81">
        <f>SUM(K64,K65)</f>
        <v>271264</v>
      </c>
    </row>
    <row r="62" spans="1:11" s="54" customFormat="1" ht="12.75">
      <c r="A62" s="52"/>
      <c r="B62" s="52">
        <v>90003</v>
      </c>
      <c r="C62" s="77" t="s">
        <v>207</v>
      </c>
      <c r="D62" s="77">
        <v>7000</v>
      </c>
      <c r="E62" s="77">
        <v>7000</v>
      </c>
      <c r="F62" s="77"/>
      <c r="G62" s="77"/>
      <c r="H62" s="77"/>
      <c r="I62" s="77"/>
      <c r="J62" s="77"/>
      <c r="K62" s="77"/>
    </row>
    <row r="63" spans="1:11" s="54" customFormat="1" ht="25.5">
      <c r="A63" s="52"/>
      <c r="B63" s="52">
        <v>90004</v>
      </c>
      <c r="C63" s="77" t="s">
        <v>191</v>
      </c>
      <c r="D63" s="77">
        <v>800</v>
      </c>
      <c r="E63" s="77">
        <v>800</v>
      </c>
      <c r="F63" s="77"/>
      <c r="G63" s="77"/>
      <c r="H63" s="77"/>
      <c r="I63" s="77"/>
      <c r="J63" s="77"/>
      <c r="K63" s="77"/>
    </row>
    <row r="64" spans="1:11" s="54" customFormat="1" ht="12.75">
      <c r="A64" s="52"/>
      <c r="B64" s="52">
        <v>90015</v>
      </c>
      <c r="C64" s="77" t="s">
        <v>271</v>
      </c>
      <c r="D64" s="77">
        <v>436264</v>
      </c>
      <c r="E64" s="77">
        <v>180000</v>
      </c>
      <c r="F64" s="77"/>
      <c r="G64" s="77"/>
      <c r="H64" s="77"/>
      <c r="I64" s="77"/>
      <c r="J64" s="77"/>
      <c r="K64" s="77">
        <v>256264</v>
      </c>
    </row>
    <row r="65" spans="1:11" s="54" customFormat="1" ht="12.75">
      <c r="A65" s="52"/>
      <c r="B65" s="52">
        <v>90095</v>
      </c>
      <c r="C65" s="77" t="s">
        <v>164</v>
      </c>
      <c r="D65" s="77">
        <v>39000</v>
      </c>
      <c r="E65" s="77">
        <v>24000</v>
      </c>
      <c r="F65" s="77"/>
      <c r="G65" s="77"/>
      <c r="H65" s="77"/>
      <c r="I65" s="77"/>
      <c r="J65" s="77"/>
      <c r="K65" s="77">
        <v>15000</v>
      </c>
    </row>
    <row r="66" spans="1:11" s="54" customFormat="1" ht="25.5">
      <c r="A66" s="67">
        <v>921</v>
      </c>
      <c r="B66" s="67"/>
      <c r="C66" s="81" t="s">
        <v>192</v>
      </c>
      <c r="D66" s="81">
        <f>SUM(D67:D68)</f>
        <v>182660</v>
      </c>
      <c r="E66" s="81">
        <f>SUM(E67:E68)</f>
        <v>182660</v>
      </c>
      <c r="F66" s="81"/>
      <c r="G66" s="81"/>
      <c r="H66" s="81">
        <f>SUM(H67:H67)</f>
        <v>137660</v>
      </c>
      <c r="I66" s="81"/>
      <c r="J66" s="81"/>
      <c r="K66" s="81"/>
    </row>
    <row r="67" spans="1:11" s="54" customFormat="1" ht="12.75">
      <c r="A67" s="52"/>
      <c r="B67" s="52">
        <v>92116</v>
      </c>
      <c r="C67" s="77" t="s">
        <v>193</v>
      </c>
      <c r="D67" s="77">
        <v>137660</v>
      </c>
      <c r="E67" s="77">
        <v>137660</v>
      </c>
      <c r="F67" s="77"/>
      <c r="G67" s="77"/>
      <c r="H67" s="77">
        <v>137660</v>
      </c>
      <c r="I67" s="77"/>
      <c r="J67" s="77"/>
      <c r="K67" s="77"/>
    </row>
    <row r="68" spans="1:11" s="54" customFormat="1" ht="12.75">
      <c r="A68" s="52"/>
      <c r="B68" s="52">
        <v>92195</v>
      </c>
      <c r="C68" s="77" t="s">
        <v>164</v>
      </c>
      <c r="D68" s="93">
        <v>45000</v>
      </c>
      <c r="E68" s="77">
        <v>45000</v>
      </c>
      <c r="F68" s="77"/>
      <c r="G68" s="77"/>
      <c r="H68" s="77"/>
      <c r="I68" s="77"/>
      <c r="J68" s="77"/>
      <c r="K68" s="77"/>
    </row>
    <row r="69" spans="1:11" s="54" customFormat="1" ht="12.75">
      <c r="A69" s="67">
        <v>926</v>
      </c>
      <c r="B69" s="67"/>
      <c r="C69" s="81" t="s">
        <v>194</v>
      </c>
      <c r="D69" s="81">
        <f>SUM(D70:D70)</f>
        <v>24000</v>
      </c>
      <c r="E69" s="81">
        <f>SUM(E70:E70)</f>
        <v>24000</v>
      </c>
      <c r="F69" s="81"/>
      <c r="G69" s="81"/>
      <c r="H69" s="81"/>
      <c r="I69" s="81"/>
      <c r="J69" s="81"/>
      <c r="K69" s="81"/>
    </row>
    <row r="70" spans="1:11" s="54" customFormat="1" ht="25.5">
      <c r="A70" s="67"/>
      <c r="B70" s="52">
        <v>92605</v>
      </c>
      <c r="C70" s="77" t="s">
        <v>195</v>
      </c>
      <c r="D70" s="77">
        <v>24000</v>
      </c>
      <c r="E70" s="77">
        <v>24000</v>
      </c>
      <c r="F70" s="81"/>
      <c r="G70" s="81"/>
      <c r="H70" s="81"/>
      <c r="I70" s="81"/>
      <c r="J70" s="81"/>
      <c r="K70" s="81"/>
    </row>
    <row r="71" spans="1:11" s="54" customFormat="1" ht="12.75">
      <c r="A71" s="145" t="s">
        <v>88</v>
      </c>
      <c r="B71" s="146"/>
      <c r="C71" s="147"/>
      <c r="D71" s="179">
        <f>SUM(D9,D12,D14,D18,D20,D22,D27,D29,D31,D35,D37,D46,D50,D59,D61,D66,D69,D33)</f>
        <v>17346775</v>
      </c>
      <c r="E71" s="179">
        <f>SUM(E9,E12,E14,E18,E20,E22,E27,E29,E31,E33,E35,E37,E46,E50,E59,E61,E66,E69)</f>
        <v>15653367</v>
      </c>
      <c r="F71" s="179">
        <f>SUM(F22,F29,F31,F33,F35,F37,F46,F50,F59,F27,F9)</f>
        <v>6658051</v>
      </c>
      <c r="G71" s="179">
        <f>SUM(G22,G29,G37,G46,G50,G59,G27,G9)</f>
        <v>1358450</v>
      </c>
      <c r="H71" s="179">
        <f>SUM(H37,H46,H66,H14)</f>
        <v>351660</v>
      </c>
      <c r="I71" s="179">
        <v>200000</v>
      </c>
      <c r="J71" s="179"/>
      <c r="K71" s="179">
        <f>SUM(K61,K37,K29,K22,K14,K9)</f>
        <v>1693408</v>
      </c>
    </row>
    <row r="72" spans="1:11" s="54" customFormat="1" ht="12.75">
      <c r="A72" s="188"/>
      <c r="B72" s="84"/>
      <c r="C72" s="84"/>
      <c r="D72" s="187"/>
      <c r="E72" s="187"/>
      <c r="F72" s="187"/>
      <c r="G72" s="187"/>
      <c r="H72" s="187"/>
      <c r="I72" s="187"/>
      <c r="J72" s="187"/>
      <c r="K72" s="187"/>
    </row>
    <row r="73" spans="1:11" s="54" customFormat="1" ht="12.75">
      <c r="A73" s="84"/>
      <c r="B73" s="180"/>
      <c r="C73" s="180"/>
      <c r="D73" s="181"/>
      <c r="E73" s="181"/>
      <c r="F73" s="181"/>
      <c r="G73" s="181"/>
      <c r="H73" s="181"/>
      <c r="I73" s="181"/>
      <c r="J73" s="181"/>
      <c r="K73" s="181"/>
    </row>
    <row r="74" spans="1:11" s="54" customFormat="1" ht="12.75">
      <c r="A74" s="84"/>
      <c r="B74" s="180"/>
      <c r="C74" s="180"/>
      <c r="D74" s="181"/>
      <c r="E74" s="181"/>
      <c r="F74" s="181"/>
      <c r="G74" s="181"/>
      <c r="H74" s="182" t="s">
        <v>279</v>
      </c>
      <c r="I74" s="183"/>
      <c r="J74" s="183"/>
      <c r="K74" s="181"/>
    </row>
    <row r="75" spans="1:11" s="54" customFormat="1" ht="18" customHeight="1">
      <c r="A75" s="84"/>
      <c r="B75" s="180"/>
      <c r="C75" s="180"/>
      <c r="D75" s="181"/>
      <c r="E75" s="181"/>
      <c r="F75" s="181"/>
      <c r="G75" s="181"/>
      <c r="H75" s="183" t="s">
        <v>280</v>
      </c>
      <c r="I75" s="183"/>
      <c r="J75" s="183"/>
      <c r="K75" s="181"/>
    </row>
    <row r="76" spans="1:11" s="54" customFormat="1" ht="12.75">
      <c r="A76" s="186"/>
      <c r="B76" s="184"/>
      <c r="C76" s="185"/>
      <c r="D76" s="185"/>
      <c r="E76" s="185"/>
      <c r="F76" s="185"/>
      <c r="G76" s="185"/>
      <c r="H76" s="185"/>
      <c r="I76" s="185"/>
      <c r="J76" s="185"/>
      <c r="K76" s="185"/>
    </row>
    <row r="77" s="54" customFormat="1" ht="12.75"/>
    <row r="78" s="54" customFormat="1" ht="12.75"/>
    <row r="79" spans="1:11" s="54" customFormat="1" ht="12.75">
      <c r="A79" s="84"/>
      <c r="B79" s="84"/>
      <c r="C79" s="84"/>
      <c r="D79" s="85"/>
      <c r="E79" s="84"/>
      <c r="F79" s="84"/>
      <c r="G79" s="84"/>
      <c r="H79" s="84"/>
      <c r="I79" s="84"/>
      <c r="J79" s="84"/>
      <c r="K79" s="84"/>
    </row>
    <row r="80" spans="1:11" s="54" customFormat="1" ht="12.75">
      <c r="A80" s="86"/>
      <c r="B80" s="86"/>
      <c r="C80" s="87"/>
      <c r="D80" s="87"/>
      <c r="E80" s="87"/>
      <c r="F80" s="87"/>
      <c r="G80" s="87"/>
      <c r="H80" s="87"/>
      <c r="I80" s="87"/>
      <c r="J80" s="87"/>
      <c r="K80" s="87"/>
    </row>
    <row r="81" spans="1:11" s="54" customFormat="1" ht="12.75">
      <c r="A81" s="86"/>
      <c r="B81" s="86"/>
      <c r="C81" s="87"/>
      <c r="D81" s="87"/>
      <c r="E81" s="87"/>
      <c r="F81" s="87"/>
      <c r="G81" s="87"/>
      <c r="H81" s="87"/>
      <c r="I81" s="87"/>
      <c r="J81" s="87"/>
      <c r="K81" s="87"/>
    </row>
    <row r="82" spans="1:11" s="54" customFormat="1" ht="12.75">
      <c r="A82" s="86"/>
      <c r="B82" s="86"/>
      <c r="C82" s="87"/>
      <c r="D82" s="87"/>
      <c r="E82" s="87"/>
      <c r="F82" s="87"/>
      <c r="G82" s="87"/>
      <c r="H82" s="88"/>
      <c r="I82" s="87"/>
      <c r="J82" s="87"/>
      <c r="K82" s="87"/>
    </row>
    <row r="83" spans="1:11" s="54" customFormat="1" ht="12.75">
      <c r="A83" s="86"/>
      <c r="B83" s="86"/>
      <c r="C83" s="87"/>
      <c r="D83" s="87"/>
      <c r="E83" s="87"/>
      <c r="F83" s="87"/>
      <c r="G83" s="87"/>
      <c r="H83" s="87"/>
      <c r="I83" s="87"/>
      <c r="J83" s="87"/>
      <c r="K83" s="87"/>
    </row>
    <row r="84" s="56" customFormat="1" ht="24.75" customHeight="1"/>
    <row r="85" spans="1:11" s="56" customFormat="1" ht="24.75" customHeight="1">
      <c r="A85" s="84"/>
      <c r="B85" s="84"/>
      <c r="C85" s="84"/>
      <c r="D85" s="85"/>
      <c r="E85" s="84"/>
      <c r="F85" s="84"/>
      <c r="G85" s="84"/>
      <c r="H85" s="84"/>
      <c r="I85" s="84"/>
      <c r="J85" s="84"/>
      <c r="K85" s="84"/>
    </row>
  </sheetData>
  <mergeCells count="10">
    <mergeCell ref="A71:C71"/>
    <mergeCell ref="A3:K3"/>
    <mergeCell ref="D5:D7"/>
    <mergeCell ref="A5:A7"/>
    <mergeCell ref="C5:C7"/>
    <mergeCell ref="B5:B7"/>
    <mergeCell ref="E5:K5"/>
    <mergeCell ref="F6:J6"/>
    <mergeCell ref="E6:E7"/>
    <mergeCell ref="K6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D11">
      <selection activeCell="E22" sqref="E22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9" t="s">
        <v>44</v>
      </c>
    </row>
    <row r="3" spans="1:15" s="47" customFormat="1" ht="19.5" customHeight="1">
      <c r="A3" s="151" t="s">
        <v>67</v>
      </c>
      <c r="B3" s="151" t="s">
        <v>2</v>
      </c>
      <c r="C3" s="151" t="s">
        <v>43</v>
      </c>
      <c r="D3" s="152" t="s">
        <v>105</v>
      </c>
      <c r="E3" s="152" t="s">
        <v>69</v>
      </c>
      <c r="F3" s="154" t="s">
        <v>112</v>
      </c>
      <c r="G3" s="157" t="s">
        <v>84</v>
      </c>
      <c r="H3" s="157"/>
      <c r="I3" s="157"/>
      <c r="J3" s="157"/>
      <c r="K3" s="157"/>
      <c r="L3" s="157"/>
      <c r="M3" s="157"/>
      <c r="N3" s="153"/>
      <c r="O3" s="152" t="s">
        <v>76</v>
      </c>
    </row>
    <row r="4" spans="1:15" s="47" customFormat="1" ht="19.5" customHeight="1">
      <c r="A4" s="151"/>
      <c r="B4" s="151"/>
      <c r="C4" s="151"/>
      <c r="D4" s="152"/>
      <c r="E4" s="152"/>
      <c r="F4" s="155"/>
      <c r="G4" s="153" t="s">
        <v>77</v>
      </c>
      <c r="H4" s="152" t="s">
        <v>17</v>
      </c>
      <c r="I4" s="152"/>
      <c r="J4" s="152"/>
      <c r="K4" s="152"/>
      <c r="L4" s="152" t="s">
        <v>62</v>
      </c>
      <c r="M4" s="152" t="s">
        <v>65</v>
      </c>
      <c r="N4" s="154" t="s">
        <v>113</v>
      </c>
      <c r="O4" s="152"/>
    </row>
    <row r="5" spans="1:15" s="47" customFormat="1" ht="29.25" customHeight="1">
      <c r="A5" s="151"/>
      <c r="B5" s="151"/>
      <c r="C5" s="151"/>
      <c r="D5" s="152"/>
      <c r="E5" s="152"/>
      <c r="F5" s="155"/>
      <c r="G5" s="153"/>
      <c r="H5" s="152" t="s">
        <v>114</v>
      </c>
      <c r="I5" s="152" t="s">
        <v>103</v>
      </c>
      <c r="J5" s="152" t="s">
        <v>115</v>
      </c>
      <c r="K5" s="152" t="s">
        <v>104</v>
      </c>
      <c r="L5" s="152"/>
      <c r="M5" s="152"/>
      <c r="N5" s="155"/>
      <c r="O5" s="152"/>
    </row>
    <row r="6" spans="1:15" s="47" customFormat="1" ht="19.5" customHeight="1">
      <c r="A6" s="151"/>
      <c r="B6" s="151"/>
      <c r="C6" s="151"/>
      <c r="D6" s="152"/>
      <c r="E6" s="152"/>
      <c r="F6" s="155"/>
      <c r="G6" s="153"/>
      <c r="H6" s="152"/>
      <c r="I6" s="152"/>
      <c r="J6" s="152"/>
      <c r="K6" s="152"/>
      <c r="L6" s="152"/>
      <c r="M6" s="152"/>
      <c r="N6" s="155"/>
      <c r="O6" s="152"/>
    </row>
    <row r="7" spans="1:15" s="47" customFormat="1" ht="19.5" customHeight="1">
      <c r="A7" s="151"/>
      <c r="B7" s="151"/>
      <c r="C7" s="151"/>
      <c r="D7" s="152"/>
      <c r="E7" s="152"/>
      <c r="F7" s="156"/>
      <c r="G7" s="153"/>
      <c r="H7" s="152"/>
      <c r="I7" s="152"/>
      <c r="J7" s="152"/>
      <c r="K7" s="152"/>
      <c r="L7" s="152"/>
      <c r="M7" s="152"/>
      <c r="N7" s="156"/>
      <c r="O7" s="152"/>
    </row>
    <row r="8" spans="1:15" ht="7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/>
      <c r="O8" s="17">
        <v>13</v>
      </c>
    </row>
    <row r="9" spans="1:15" ht="51" customHeight="1">
      <c r="A9" s="22" t="s">
        <v>11</v>
      </c>
      <c r="B9" s="109" t="s">
        <v>196</v>
      </c>
      <c r="C9" s="109" t="s">
        <v>197</v>
      </c>
      <c r="D9" s="110" t="s">
        <v>272</v>
      </c>
      <c r="E9" s="111">
        <v>688903</v>
      </c>
      <c r="F9" s="111">
        <v>151903</v>
      </c>
      <c r="G9" s="111">
        <v>537000</v>
      </c>
      <c r="H9" s="111">
        <v>190000</v>
      </c>
      <c r="I9" s="18"/>
      <c r="J9" s="112" t="s">
        <v>236</v>
      </c>
      <c r="K9" s="18"/>
      <c r="L9" s="18"/>
      <c r="M9" s="18"/>
      <c r="N9" s="18"/>
      <c r="O9" s="113" t="s">
        <v>136</v>
      </c>
    </row>
    <row r="10" spans="1:15" ht="51">
      <c r="A10" s="22" t="s">
        <v>12</v>
      </c>
      <c r="B10" s="22">
        <v>600</v>
      </c>
      <c r="C10" s="22">
        <v>60095</v>
      </c>
      <c r="D10" s="110" t="s">
        <v>273</v>
      </c>
      <c r="E10" s="111">
        <v>1663217</v>
      </c>
      <c r="F10" s="111">
        <v>139779</v>
      </c>
      <c r="G10" s="111">
        <v>763144</v>
      </c>
      <c r="H10" s="111">
        <v>1500</v>
      </c>
      <c r="I10" s="111">
        <v>761644</v>
      </c>
      <c r="J10" s="114" t="s">
        <v>78</v>
      </c>
      <c r="K10" s="18"/>
      <c r="L10" s="111">
        <v>760294</v>
      </c>
      <c r="M10" s="18"/>
      <c r="N10" s="18"/>
      <c r="O10" s="113" t="s">
        <v>136</v>
      </c>
    </row>
    <row r="11" spans="1:15" ht="101.25">
      <c r="A11" s="22" t="s">
        <v>13</v>
      </c>
      <c r="B11" s="22">
        <v>801</v>
      </c>
      <c r="C11" s="22">
        <v>80101</v>
      </c>
      <c r="D11" s="110" t="s">
        <v>274</v>
      </c>
      <c r="E11" s="111">
        <v>1013895</v>
      </c>
      <c r="F11" s="111">
        <v>19992</v>
      </c>
      <c r="G11" s="111">
        <v>15000</v>
      </c>
      <c r="H11" s="111">
        <v>15000</v>
      </c>
      <c r="I11" s="18"/>
      <c r="J11" s="114" t="s">
        <v>78</v>
      </c>
      <c r="K11" s="18"/>
      <c r="L11" s="111">
        <v>500000</v>
      </c>
      <c r="M11" s="111">
        <v>478903</v>
      </c>
      <c r="N11" s="18"/>
      <c r="O11" s="113" t="s">
        <v>136</v>
      </c>
    </row>
    <row r="12" spans="1:15" ht="72.75" customHeight="1">
      <c r="A12" s="22" t="s">
        <v>1</v>
      </c>
      <c r="B12" s="22">
        <v>801</v>
      </c>
      <c r="C12" s="22">
        <v>80110</v>
      </c>
      <c r="D12" s="110" t="s">
        <v>275</v>
      </c>
      <c r="E12" s="111">
        <v>2345472</v>
      </c>
      <c r="F12" s="111">
        <v>33001</v>
      </c>
      <c r="G12" s="111">
        <v>15000</v>
      </c>
      <c r="H12" s="111">
        <v>15000</v>
      </c>
      <c r="I12" s="18"/>
      <c r="J12" s="114"/>
      <c r="K12" s="18"/>
      <c r="L12" s="111">
        <v>1148700</v>
      </c>
      <c r="M12" s="111">
        <v>1148771</v>
      </c>
      <c r="N12" s="18"/>
      <c r="O12" s="113" t="s">
        <v>136</v>
      </c>
    </row>
    <row r="13" spans="1:15" ht="39" customHeight="1">
      <c r="A13" s="22" t="s">
        <v>18</v>
      </c>
      <c r="B13" s="22">
        <v>801</v>
      </c>
      <c r="C13" s="22">
        <v>80104</v>
      </c>
      <c r="D13" s="110" t="s">
        <v>276</v>
      </c>
      <c r="E13" s="111">
        <v>2474465</v>
      </c>
      <c r="F13" s="111">
        <v>31160</v>
      </c>
      <c r="G13" s="111">
        <v>15000</v>
      </c>
      <c r="H13" s="111">
        <v>15000</v>
      </c>
      <c r="I13" s="18"/>
      <c r="J13" s="114"/>
      <c r="K13" s="18"/>
      <c r="L13" s="111">
        <v>1200000</v>
      </c>
      <c r="M13" s="111">
        <v>1228305</v>
      </c>
      <c r="N13" s="18"/>
      <c r="O13" s="113" t="s">
        <v>136</v>
      </c>
    </row>
    <row r="14" spans="1:15" ht="62.25" customHeight="1">
      <c r="A14" s="22" t="s">
        <v>21</v>
      </c>
      <c r="B14" s="22">
        <v>900</v>
      </c>
      <c r="C14" s="22">
        <v>90015</v>
      </c>
      <c r="D14" s="110" t="s">
        <v>277</v>
      </c>
      <c r="E14" s="111">
        <v>753730</v>
      </c>
      <c r="F14" s="111">
        <v>193730</v>
      </c>
      <c r="G14" s="111">
        <v>256264</v>
      </c>
      <c r="H14" s="111">
        <v>6264</v>
      </c>
      <c r="I14" s="111">
        <v>250000</v>
      </c>
      <c r="J14" s="114"/>
      <c r="K14" s="18"/>
      <c r="L14" s="111">
        <v>303736</v>
      </c>
      <c r="M14" s="18"/>
      <c r="N14" s="18"/>
      <c r="O14" s="113" t="s">
        <v>136</v>
      </c>
    </row>
    <row r="15" spans="1:15" ht="22.5" customHeight="1">
      <c r="A15" s="158" t="s">
        <v>110</v>
      </c>
      <c r="B15" s="158"/>
      <c r="C15" s="158"/>
      <c r="D15" s="158"/>
      <c r="E15" s="111">
        <f>SUM(E9:E14)</f>
        <v>8939682</v>
      </c>
      <c r="F15" s="111">
        <f>SUM(F9:F14)</f>
        <v>569565</v>
      </c>
      <c r="G15" s="115">
        <f>SUM(G9:G14)</f>
        <v>1601408</v>
      </c>
      <c r="H15" s="111">
        <f>SUM(H9:H14)</f>
        <v>242764</v>
      </c>
      <c r="I15" s="18">
        <f>SUM(I9:I14)</f>
        <v>1011644</v>
      </c>
      <c r="J15" s="111">
        <v>347000</v>
      </c>
      <c r="K15" s="18"/>
      <c r="L15" s="111">
        <f>SUM(L10:L14)</f>
        <v>3912730</v>
      </c>
      <c r="M15" s="18">
        <f>SUM(M9:M14)</f>
        <v>2855979</v>
      </c>
      <c r="N15" s="18"/>
      <c r="O15" s="63" t="s">
        <v>50</v>
      </c>
    </row>
    <row r="19" spans="11:13" ht="17.25" customHeight="1">
      <c r="K19" s="172" t="s">
        <v>279</v>
      </c>
      <c r="L19" s="172"/>
      <c r="M19" s="172"/>
    </row>
    <row r="20" spans="11:13" ht="5.25" customHeight="1">
      <c r="K20" s="172"/>
      <c r="L20" s="172"/>
      <c r="M20" s="172"/>
    </row>
    <row r="21" spans="11:13" ht="12.75">
      <c r="K21" s="173" t="s">
        <v>280</v>
      </c>
      <c r="L21" s="172"/>
      <c r="M21" s="172"/>
    </row>
  </sheetData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3
do uchwały Rady Gminy nr VI/35/2007
z dnia 21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workbookViewId="0" topLeftCell="A4">
      <selection activeCell="K17" sqref="K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/>
    <row r="2" spans="1:11" ht="18">
      <c r="A2" s="150" t="s">
        <v>133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9" t="s">
        <v>44</v>
      </c>
    </row>
    <row r="4" spans="1:11" s="47" customFormat="1" ht="19.5" customHeight="1">
      <c r="A4" s="160" t="s">
        <v>67</v>
      </c>
      <c r="B4" s="160" t="s">
        <v>2</v>
      </c>
      <c r="C4" s="160" t="s">
        <v>43</v>
      </c>
      <c r="D4" s="159" t="s">
        <v>134</v>
      </c>
      <c r="E4" s="159" t="s">
        <v>69</v>
      </c>
      <c r="F4" s="159" t="s">
        <v>84</v>
      </c>
      <c r="G4" s="159"/>
      <c r="H4" s="159"/>
      <c r="I4" s="159"/>
      <c r="J4" s="159"/>
      <c r="K4" s="159" t="s">
        <v>76</v>
      </c>
    </row>
    <row r="5" spans="1:11" s="47" customFormat="1" ht="19.5" customHeight="1">
      <c r="A5" s="160"/>
      <c r="B5" s="160"/>
      <c r="C5" s="160"/>
      <c r="D5" s="159"/>
      <c r="E5" s="159"/>
      <c r="F5" s="159" t="s">
        <v>102</v>
      </c>
      <c r="G5" s="159" t="s">
        <v>17</v>
      </c>
      <c r="H5" s="159"/>
      <c r="I5" s="159"/>
      <c r="J5" s="159"/>
      <c r="K5" s="159"/>
    </row>
    <row r="6" spans="1:11" s="47" customFormat="1" ht="29.25" customHeight="1">
      <c r="A6" s="160"/>
      <c r="B6" s="160"/>
      <c r="C6" s="160"/>
      <c r="D6" s="159"/>
      <c r="E6" s="159"/>
      <c r="F6" s="159"/>
      <c r="G6" s="159" t="s">
        <v>114</v>
      </c>
      <c r="H6" s="159" t="s">
        <v>103</v>
      </c>
      <c r="I6" s="159" t="s">
        <v>116</v>
      </c>
      <c r="J6" s="159" t="s">
        <v>104</v>
      </c>
      <c r="K6" s="159"/>
    </row>
    <row r="7" spans="1:11" s="47" customFormat="1" ht="19.5" customHeight="1">
      <c r="A7" s="160"/>
      <c r="B7" s="160"/>
      <c r="C7" s="160"/>
      <c r="D7" s="159"/>
      <c r="E7" s="159"/>
      <c r="F7" s="159"/>
      <c r="G7" s="159"/>
      <c r="H7" s="159"/>
      <c r="I7" s="159"/>
      <c r="J7" s="159"/>
      <c r="K7" s="159"/>
    </row>
    <row r="8" spans="1:11" s="47" customFormat="1" ht="19.5" customHeight="1">
      <c r="A8" s="160"/>
      <c r="B8" s="160"/>
      <c r="C8" s="160"/>
      <c r="D8" s="159"/>
      <c r="E8" s="159"/>
      <c r="F8" s="159"/>
      <c r="G8" s="159"/>
      <c r="H8" s="159"/>
      <c r="I8" s="159"/>
      <c r="J8" s="159"/>
      <c r="K8" s="159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51" customHeight="1">
      <c r="A10" s="34" t="s">
        <v>11</v>
      </c>
      <c r="B10" s="83" t="s">
        <v>196</v>
      </c>
      <c r="C10" s="83" t="s">
        <v>197</v>
      </c>
      <c r="D10" s="68" t="s">
        <v>269</v>
      </c>
      <c r="E10" s="20">
        <v>12000</v>
      </c>
      <c r="F10" s="19">
        <v>12000</v>
      </c>
      <c r="G10" s="19">
        <v>12000</v>
      </c>
      <c r="H10" s="19"/>
      <c r="I10" s="68" t="s">
        <v>78</v>
      </c>
      <c r="J10" s="19"/>
      <c r="K10" s="19" t="s">
        <v>136</v>
      </c>
    </row>
    <row r="11" spans="1:11" ht="51">
      <c r="A11" s="35" t="s">
        <v>12</v>
      </c>
      <c r="B11" s="35">
        <v>750</v>
      </c>
      <c r="C11" s="35">
        <v>75023</v>
      </c>
      <c r="D11" s="48" t="s">
        <v>135</v>
      </c>
      <c r="E11" s="20">
        <v>15000</v>
      </c>
      <c r="F11" s="20">
        <v>15000</v>
      </c>
      <c r="G11" s="20">
        <v>15000</v>
      </c>
      <c r="H11" s="20"/>
      <c r="I11" s="48" t="s">
        <v>78</v>
      </c>
      <c r="J11" s="20"/>
      <c r="K11" s="20" t="s">
        <v>136</v>
      </c>
    </row>
    <row r="12" spans="1:11" ht="43.5" customHeight="1">
      <c r="A12" s="35" t="s">
        <v>13</v>
      </c>
      <c r="B12" s="35">
        <v>754</v>
      </c>
      <c r="C12" s="35">
        <v>75412</v>
      </c>
      <c r="D12" s="48" t="s">
        <v>270</v>
      </c>
      <c r="E12" s="5">
        <v>50000</v>
      </c>
      <c r="F12" s="20">
        <v>50000</v>
      </c>
      <c r="G12" s="20">
        <v>50000</v>
      </c>
      <c r="H12" s="20"/>
      <c r="I12" s="49"/>
      <c r="J12" s="20"/>
      <c r="K12" s="20" t="s">
        <v>136</v>
      </c>
    </row>
    <row r="13" spans="1:11" ht="51" customHeight="1">
      <c r="A13" s="71" t="s">
        <v>1</v>
      </c>
      <c r="B13" s="71">
        <v>900</v>
      </c>
      <c r="C13" s="71">
        <v>90095</v>
      </c>
      <c r="D13" s="136" t="s">
        <v>203</v>
      </c>
      <c r="E13" s="57">
        <v>15000</v>
      </c>
      <c r="F13" s="57">
        <v>15000</v>
      </c>
      <c r="G13" s="57">
        <v>15000</v>
      </c>
      <c r="H13" s="57"/>
      <c r="I13" s="137" t="s">
        <v>78</v>
      </c>
      <c r="J13" s="57"/>
      <c r="K13" s="57" t="s">
        <v>136</v>
      </c>
    </row>
    <row r="14" spans="1:11" ht="22.5" customHeight="1">
      <c r="A14" s="158" t="s">
        <v>110</v>
      </c>
      <c r="B14" s="158"/>
      <c r="C14" s="158"/>
      <c r="D14" s="158"/>
      <c r="E14" s="18">
        <f>SUM(E10:E13)</f>
        <v>92000</v>
      </c>
      <c r="F14" s="23">
        <f>SUM(F10:F13)</f>
        <v>92000</v>
      </c>
      <c r="G14" s="18">
        <f>SUM(G10:G13)</f>
        <v>92000</v>
      </c>
      <c r="H14" s="18"/>
      <c r="I14" s="18"/>
      <c r="J14" s="18"/>
      <c r="K14" s="63" t="s">
        <v>50</v>
      </c>
    </row>
    <row r="17" spans="9:10" ht="12.75">
      <c r="I17" s="172" t="s">
        <v>279</v>
      </c>
      <c r="J17" s="172"/>
    </row>
    <row r="18" spans="9:10" ht="6" customHeight="1">
      <c r="I18" s="172"/>
      <c r="J18" s="172"/>
    </row>
    <row r="19" spans="9:10" ht="12.75">
      <c r="I19" s="173" t="s">
        <v>280</v>
      </c>
      <c r="J19" s="172"/>
    </row>
  </sheetData>
  <mergeCells count="15">
    <mergeCell ref="G5:J5"/>
    <mergeCell ref="G6:G8"/>
    <mergeCell ref="H6:H8"/>
    <mergeCell ref="I6:I8"/>
    <mergeCell ref="J6:J8"/>
    <mergeCell ref="E4:E8"/>
    <mergeCell ref="A14:D14"/>
    <mergeCell ref="A2:K2"/>
    <mergeCell ref="A4:A8"/>
    <mergeCell ref="B4:B8"/>
    <mergeCell ref="C4:C8"/>
    <mergeCell ref="D4:D8"/>
    <mergeCell ref="F4:J4"/>
    <mergeCell ref="K4:K8"/>
    <mergeCell ref="F5:F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3"/>
  <headerFooter alignWithMargins="0">
    <oddHeader>&amp;R&amp;9Załącznik nr  3a
do uchwały Rady Gminy nr VI/35/2007
z dnia 21 marca 2007 roku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view="pageBreakPreview" zoomScale="60" workbookViewId="0" topLeftCell="A3">
      <selection activeCell="D37" sqref="D3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2" t="s">
        <v>80</v>
      </c>
      <c r="B1" s="162"/>
      <c r="C1" s="162"/>
      <c r="D1" s="162"/>
    </row>
    <row r="2" ht="6.75" customHeight="1">
      <c r="A2" s="16"/>
    </row>
    <row r="3" ht="12.75">
      <c r="D3" s="10" t="s">
        <v>44</v>
      </c>
    </row>
    <row r="4" spans="1:4" ht="15" customHeight="1">
      <c r="A4" s="160" t="s">
        <v>67</v>
      </c>
      <c r="B4" s="160" t="s">
        <v>5</v>
      </c>
      <c r="C4" s="159" t="s">
        <v>70</v>
      </c>
      <c r="D4" s="159" t="s">
        <v>71</v>
      </c>
    </row>
    <row r="5" spans="1:4" ht="15" customHeight="1">
      <c r="A5" s="160"/>
      <c r="B5" s="160"/>
      <c r="C5" s="160"/>
      <c r="D5" s="159"/>
    </row>
    <row r="6" spans="1:4" ht="15.75" customHeight="1">
      <c r="A6" s="160"/>
      <c r="B6" s="160"/>
      <c r="C6" s="160"/>
      <c r="D6" s="159"/>
    </row>
    <row r="7" spans="1:4" s="65" customFormat="1" ht="6.75" customHeight="1">
      <c r="A7" s="64">
        <v>1</v>
      </c>
      <c r="B7" s="64">
        <v>2</v>
      </c>
      <c r="C7" s="64">
        <v>3</v>
      </c>
      <c r="D7" s="64">
        <v>4</v>
      </c>
    </row>
    <row r="8" spans="1:4" ht="18.75" customHeight="1">
      <c r="A8" s="161" t="s">
        <v>25</v>
      </c>
      <c r="B8" s="161"/>
      <c r="C8" s="25"/>
      <c r="D8" s="125">
        <f>SUM(D9:D22)</f>
        <v>1809106</v>
      </c>
    </row>
    <row r="9" spans="1:4" ht="18.75" customHeight="1">
      <c r="A9" s="27" t="s">
        <v>11</v>
      </c>
      <c r="B9" s="28" t="s">
        <v>19</v>
      </c>
      <c r="C9" s="27" t="s">
        <v>26</v>
      </c>
      <c r="D9" s="124">
        <v>1411644</v>
      </c>
    </row>
    <row r="10" spans="1:4" ht="18.75" customHeight="1">
      <c r="A10" s="29" t="s">
        <v>12</v>
      </c>
      <c r="B10" s="30" t="s">
        <v>20</v>
      </c>
      <c r="C10" s="29" t="s">
        <v>26</v>
      </c>
      <c r="D10" s="30"/>
    </row>
    <row r="11" spans="1:4" ht="51">
      <c r="A11" s="29" t="s">
        <v>13</v>
      </c>
      <c r="B11" s="31" t="s">
        <v>106</v>
      </c>
      <c r="C11" s="29" t="s">
        <v>53</v>
      </c>
      <c r="D11" s="30"/>
    </row>
    <row r="12" spans="1:4" ht="18.75" customHeight="1">
      <c r="A12" s="29" t="s">
        <v>1</v>
      </c>
      <c r="B12" s="30" t="s">
        <v>28</v>
      </c>
      <c r="C12" s="29" t="s">
        <v>54</v>
      </c>
      <c r="D12" s="30"/>
    </row>
    <row r="13" spans="1:4" ht="18.75" customHeight="1">
      <c r="A13" s="29" t="s">
        <v>18</v>
      </c>
      <c r="B13" s="30" t="s">
        <v>107</v>
      </c>
      <c r="C13" s="29" t="s">
        <v>130</v>
      </c>
      <c r="D13" s="30"/>
    </row>
    <row r="14" spans="1:4" ht="18.75" customHeight="1">
      <c r="A14" s="29" t="s">
        <v>122</v>
      </c>
      <c r="B14" s="30" t="s">
        <v>126</v>
      </c>
      <c r="C14" s="29" t="s">
        <v>117</v>
      </c>
      <c r="D14" s="30"/>
    </row>
    <row r="15" spans="1:4" ht="18.75" customHeight="1">
      <c r="A15" s="29" t="s">
        <v>123</v>
      </c>
      <c r="B15" s="30" t="s">
        <v>127</v>
      </c>
      <c r="C15" s="29" t="s">
        <v>118</v>
      </c>
      <c r="D15" s="30"/>
    </row>
    <row r="16" spans="1:4" ht="44.25" customHeight="1">
      <c r="A16" s="29" t="s">
        <v>124</v>
      </c>
      <c r="B16" s="31" t="s">
        <v>128</v>
      </c>
      <c r="C16" s="29" t="s">
        <v>119</v>
      </c>
      <c r="D16" s="30"/>
    </row>
    <row r="17" spans="1:4" ht="18.75" customHeight="1">
      <c r="A17" s="29" t="s">
        <v>125</v>
      </c>
      <c r="B17" s="30" t="s">
        <v>129</v>
      </c>
      <c r="C17" s="29" t="s">
        <v>120</v>
      </c>
      <c r="D17" s="30"/>
    </row>
    <row r="18" spans="1:4" ht="18.75" customHeight="1">
      <c r="A18" s="29" t="s">
        <v>21</v>
      </c>
      <c r="B18" s="30" t="s">
        <v>22</v>
      </c>
      <c r="C18" s="29" t="s">
        <v>27</v>
      </c>
      <c r="D18" s="30"/>
    </row>
    <row r="19" spans="1:4" ht="18.75" customHeight="1">
      <c r="A19" s="29" t="s">
        <v>24</v>
      </c>
      <c r="B19" s="30" t="s">
        <v>83</v>
      </c>
      <c r="C19" s="29" t="s">
        <v>31</v>
      </c>
      <c r="D19" s="30"/>
    </row>
    <row r="20" spans="1:4" ht="18.75" customHeight="1">
      <c r="A20" s="29" t="s">
        <v>30</v>
      </c>
      <c r="B20" s="30" t="s">
        <v>52</v>
      </c>
      <c r="C20" s="29" t="s">
        <v>75</v>
      </c>
      <c r="D20" s="30"/>
    </row>
    <row r="21" spans="1:4" ht="18.75" customHeight="1">
      <c r="A21" s="29" t="s">
        <v>51</v>
      </c>
      <c r="B21" s="30" t="s">
        <v>132</v>
      </c>
      <c r="C21" s="29" t="s">
        <v>29</v>
      </c>
      <c r="D21" s="123">
        <v>397462</v>
      </c>
    </row>
    <row r="22" spans="1:4" ht="18.75" customHeight="1">
      <c r="A22" s="32" t="s">
        <v>131</v>
      </c>
      <c r="B22" s="33" t="s">
        <v>121</v>
      </c>
      <c r="C22" s="32" t="s">
        <v>35</v>
      </c>
      <c r="D22" s="33"/>
    </row>
    <row r="23" spans="1:4" ht="18.75" customHeight="1">
      <c r="A23" s="161" t="s">
        <v>108</v>
      </c>
      <c r="B23" s="161"/>
      <c r="C23" s="25"/>
      <c r="D23" s="125">
        <f>SUM(D24:D26)</f>
        <v>1850727</v>
      </c>
    </row>
    <row r="24" spans="1:4" ht="18.75" customHeight="1">
      <c r="A24" s="27" t="s">
        <v>11</v>
      </c>
      <c r="B24" s="28" t="s">
        <v>55</v>
      </c>
      <c r="C24" s="27" t="s">
        <v>33</v>
      </c>
      <c r="D24" s="124">
        <v>1126281</v>
      </c>
    </row>
    <row r="25" spans="1:4" ht="18.75" customHeight="1">
      <c r="A25" s="29" t="s">
        <v>12</v>
      </c>
      <c r="B25" s="30" t="s">
        <v>32</v>
      </c>
      <c r="C25" s="29" t="s">
        <v>33</v>
      </c>
      <c r="D25" s="30"/>
    </row>
    <row r="26" spans="1:4" ht="38.25">
      <c r="A26" s="29" t="s">
        <v>13</v>
      </c>
      <c r="B26" s="31" t="s">
        <v>59</v>
      </c>
      <c r="C26" s="29" t="s">
        <v>60</v>
      </c>
      <c r="D26" s="123">
        <v>724446</v>
      </c>
    </row>
    <row r="27" spans="1:4" ht="18.75" customHeight="1">
      <c r="A27" s="29" t="s">
        <v>1</v>
      </c>
      <c r="B27" s="30" t="s">
        <v>56</v>
      </c>
      <c r="C27" s="29" t="s">
        <v>49</v>
      </c>
      <c r="D27" s="30"/>
    </row>
    <row r="28" spans="1:4" ht="18.75" customHeight="1">
      <c r="A28" s="29" t="s">
        <v>18</v>
      </c>
      <c r="B28" s="30" t="s">
        <v>57</v>
      </c>
      <c r="C28" s="29" t="s">
        <v>35</v>
      </c>
      <c r="D28" s="30"/>
    </row>
    <row r="29" spans="1:4" ht="18.75" customHeight="1">
      <c r="A29" s="29" t="s">
        <v>21</v>
      </c>
      <c r="B29" s="30" t="s">
        <v>23</v>
      </c>
      <c r="C29" s="29" t="s">
        <v>36</v>
      </c>
      <c r="D29" s="30"/>
    </row>
    <row r="30" spans="1:4" ht="18.75" customHeight="1">
      <c r="A30" s="29" t="s">
        <v>24</v>
      </c>
      <c r="B30" s="30" t="s">
        <v>58</v>
      </c>
      <c r="C30" s="29" t="s">
        <v>37</v>
      </c>
      <c r="D30" s="30"/>
    </row>
    <row r="31" spans="1:4" ht="18.75" customHeight="1">
      <c r="A31" s="32" t="s">
        <v>30</v>
      </c>
      <c r="B31" s="33" t="s">
        <v>38</v>
      </c>
      <c r="C31" s="32" t="s">
        <v>34</v>
      </c>
      <c r="D31" s="33"/>
    </row>
    <row r="32" spans="1:4" ht="7.5" customHeight="1">
      <c r="A32" s="4"/>
      <c r="B32" s="5"/>
      <c r="C32" s="5"/>
      <c r="D32" s="5"/>
    </row>
    <row r="33" spans="1:6" ht="12.75">
      <c r="A33" s="51"/>
      <c r="B33" s="50"/>
      <c r="C33" s="50"/>
      <c r="D33" s="50"/>
      <c r="E33" s="46"/>
      <c r="F33" s="46"/>
    </row>
    <row r="35" spans="2:4" ht="12.75">
      <c r="B35" s="172"/>
      <c r="C35" s="172" t="s">
        <v>279</v>
      </c>
      <c r="D35" s="172"/>
    </row>
    <row r="36" spans="2:4" ht="19.5" customHeight="1">
      <c r="B36" s="172"/>
      <c r="C36" s="173" t="s">
        <v>280</v>
      </c>
      <c r="D36" s="172"/>
    </row>
  </sheetData>
  <mergeCells count="7"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VI/35/2007
z dnia 21 marca 2007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defaultGridColor="0" colorId="8" workbookViewId="0" topLeftCell="A1">
      <selection activeCell="E17" sqref="E1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12.75">
      <c r="J2" s="9" t="s">
        <v>44</v>
      </c>
    </row>
    <row r="3" spans="1:10" s="3" customFormat="1" ht="20.25" customHeight="1">
      <c r="A3" s="160" t="s">
        <v>2</v>
      </c>
      <c r="B3" s="165" t="s">
        <v>3</v>
      </c>
      <c r="C3" s="165" t="s">
        <v>4</v>
      </c>
      <c r="D3" s="159" t="s">
        <v>101</v>
      </c>
      <c r="E3" s="159" t="s">
        <v>100</v>
      </c>
      <c r="F3" s="159" t="s">
        <v>86</v>
      </c>
      <c r="G3" s="159"/>
      <c r="H3" s="159"/>
      <c r="I3" s="159"/>
      <c r="J3" s="159"/>
    </row>
    <row r="4" spans="1:10" s="3" customFormat="1" ht="20.25" customHeight="1">
      <c r="A4" s="160"/>
      <c r="B4" s="166"/>
      <c r="C4" s="166"/>
      <c r="D4" s="160"/>
      <c r="E4" s="159"/>
      <c r="F4" s="159" t="s">
        <v>98</v>
      </c>
      <c r="G4" s="159" t="s">
        <v>6</v>
      </c>
      <c r="H4" s="159"/>
      <c r="I4" s="159"/>
      <c r="J4" s="159" t="s">
        <v>99</v>
      </c>
    </row>
    <row r="5" spans="1:10" s="3" customFormat="1" ht="65.25" customHeight="1">
      <c r="A5" s="160"/>
      <c r="B5" s="167"/>
      <c r="C5" s="167"/>
      <c r="D5" s="160"/>
      <c r="E5" s="159"/>
      <c r="F5" s="159"/>
      <c r="G5" s="15" t="s">
        <v>95</v>
      </c>
      <c r="H5" s="15" t="s">
        <v>96</v>
      </c>
      <c r="I5" s="15" t="s">
        <v>97</v>
      </c>
      <c r="J5" s="159"/>
    </row>
    <row r="6" spans="1:10" ht="9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9.5" customHeight="1">
      <c r="A7" s="19">
        <v>750</v>
      </c>
      <c r="B7" s="19">
        <v>75011</v>
      </c>
      <c r="C7" s="19">
        <v>2010</v>
      </c>
      <c r="D7" s="19">
        <v>53880</v>
      </c>
      <c r="E7" s="19">
        <v>53880</v>
      </c>
      <c r="F7" s="19">
        <v>53880</v>
      </c>
      <c r="G7" s="19">
        <v>39250</v>
      </c>
      <c r="H7" s="19">
        <v>7720</v>
      </c>
      <c r="I7" s="19"/>
      <c r="J7" s="19"/>
    </row>
    <row r="8" spans="1:10" ht="19.5" customHeight="1">
      <c r="A8" s="20">
        <v>751</v>
      </c>
      <c r="B8" s="20">
        <v>75101</v>
      </c>
      <c r="C8" s="20">
        <v>2010</v>
      </c>
      <c r="D8" s="20">
        <v>1372</v>
      </c>
      <c r="E8" s="20">
        <v>1372</v>
      </c>
      <c r="F8" s="20">
        <v>1372</v>
      </c>
      <c r="G8" s="20">
        <v>1140</v>
      </c>
      <c r="H8" s="20">
        <v>224</v>
      </c>
      <c r="I8" s="20"/>
      <c r="J8" s="20"/>
    </row>
    <row r="9" spans="1:10" ht="19.5" customHeight="1">
      <c r="A9" s="20">
        <v>852</v>
      </c>
      <c r="B9" s="20">
        <v>85212</v>
      </c>
      <c r="C9" s="20">
        <v>2010</v>
      </c>
      <c r="D9" s="20">
        <v>3781202</v>
      </c>
      <c r="E9" s="20">
        <v>3781202</v>
      </c>
      <c r="F9" s="20">
        <v>3781202</v>
      </c>
      <c r="G9" s="20">
        <v>57042</v>
      </c>
      <c r="H9" s="20">
        <v>32294</v>
      </c>
      <c r="I9" s="20"/>
      <c r="J9" s="20"/>
    </row>
    <row r="10" spans="1:10" ht="19.5" customHeight="1">
      <c r="A10" s="20">
        <v>852</v>
      </c>
      <c r="B10" s="20">
        <v>85213</v>
      </c>
      <c r="C10" s="20">
        <v>2010</v>
      </c>
      <c r="D10" s="20">
        <v>17354</v>
      </c>
      <c r="E10" s="20">
        <v>17354</v>
      </c>
      <c r="F10" s="20">
        <v>17354</v>
      </c>
      <c r="G10" s="20"/>
      <c r="H10" s="20">
        <v>17354</v>
      </c>
      <c r="I10" s="20"/>
      <c r="J10" s="20"/>
    </row>
    <row r="11" spans="1:10" ht="19.5" customHeight="1">
      <c r="A11" s="20">
        <v>852</v>
      </c>
      <c r="B11" s="20">
        <v>85214</v>
      </c>
      <c r="C11" s="20">
        <v>2010</v>
      </c>
      <c r="D11" s="20">
        <v>104867</v>
      </c>
      <c r="E11" s="20">
        <v>104867</v>
      </c>
      <c r="F11" s="20">
        <v>104867</v>
      </c>
      <c r="G11" s="20"/>
      <c r="H11" s="20"/>
      <c r="I11" s="20"/>
      <c r="J11" s="20"/>
    </row>
    <row r="12" spans="1:10" ht="19.5" customHeight="1">
      <c r="A12" s="164">
        <f>SUM(D7:D11)</f>
        <v>3958675</v>
      </c>
      <c r="B12" s="164"/>
      <c r="C12" s="164"/>
      <c r="D12" s="164"/>
      <c r="E12" s="18">
        <f>SUM(E7:E11)</f>
        <v>3958675</v>
      </c>
      <c r="F12" s="18">
        <f>SUM(F7:F11)</f>
        <v>3958675</v>
      </c>
      <c r="G12" s="18">
        <f>SUM(G7:G11)</f>
        <v>97432</v>
      </c>
      <c r="H12" s="18">
        <f>SUM(H7:H11)</f>
        <v>57592</v>
      </c>
      <c r="I12" s="18"/>
      <c r="J12" s="18"/>
    </row>
    <row r="15" spans="4:8" ht="12.75">
      <c r="D15" s="5"/>
      <c r="F15" s="172"/>
      <c r="G15" s="175" t="s">
        <v>279</v>
      </c>
      <c r="H15" s="175"/>
    </row>
    <row r="16" spans="6:8" ht="5.25" customHeight="1">
      <c r="F16" s="172"/>
      <c r="G16" s="175"/>
      <c r="H16" s="175"/>
    </row>
    <row r="17" spans="6:8" ht="12.75">
      <c r="F17" s="172"/>
      <c r="G17" s="176" t="s">
        <v>280</v>
      </c>
      <c r="H17" s="175"/>
    </row>
  </sheetData>
  <mergeCells count="11">
    <mergeCell ref="A12:D12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VI/35/2007
z dnia 21 marca 2007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1">
      <selection activeCell="C17" sqref="C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</row>
    <row r="3" ht="12.75">
      <c r="J3" s="60" t="s">
        <v>44</v>
      </c>
    </row>
    <row r="4" spans="1:79" ht="20.25" customHeight="1">
      <c r="A4" s="160" t="s">
        <v>2</v>
      </c>
      <c r="B4" s="165" t="s">
        <v>3</v>
      </c>
      <c r="C4" s="165" t="s">
        <v>4</v>
      </c>
      <c r="D4" s="159" t="s">
        <v>101</v>
      </c>
      <c r="E4" s="159" t="s">
        <v>278</v>
      </c>
      <c r="F4" s="159" t="s">
        <v>86</v>
      </c>
      <c r="G4" s="159"/>
      <c r="H4" s="159"/>
      <c r="I4" s="159"/>
      <c r="J4" s="159"/>
      <c r="BX4" s="1"/>
      <c r="BY4" s="1"/>
      <c r="BZ4" s="1"/>
      <c r="CA4" s="1"/>
    </row>
    <row r="5" spans="1:79" ht="18" customHeight="1">
      <c r="A5" s="160"/>
      <c r="B5" s="166"/>
      <c r="C5" s="166"/>
      <c r="D5" s="160"/>
      <c r="E5" s="159"/>
      <c r="F5" s="140" t="s">
        <v>98</v>
      </c>
      <c r="G5" s="159" t="s">
        <v>6</v>
      </c>
      <c r="H5" s="159"/>
      <c r="I5" s="159"/>
      <c r="J5" s="140" t="s">
        <v>99</v>
      </c>
      <c r="BX5" s="1"/>
      <c r="BY5" s="1"/>
      <c r="BZ5" s="1"/>
      <c r="CA5" s="1"/>
    </row>
    <row r="6" spans="1:79" ht="69" customHeight="1">
      <c r="A6" s="160"/>
      <c r="B6" s="167"/>
      <c r="C6" s="167"/>
      <c r="D6" s="160"/>
      <c r="E6" s="159"/>
      <c r="F6" s="141"/>
      <c r="G6" s="15" t="s">
        <v>95</v>
      </c>
      <c r="H6" s="15" t="s">
        <v>96</v>
      </c>
      <c r="I6" s="15" t="s">
        <v>97</v>
      </c>
      <c r="J6" s="141"/>
      <c r="BX6" s="1"/>
      <c r="BY6" s="1"/>
      <c r="BZ6" s="1"/>
      <c r="CA6" s="1"/>
    </row>
    <row r="7" spans="1:79" ht="8.2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12</v>
      </c>
      <c r="BX7" s="1"/>
      <c r="BY7" s="1"/>
      <c r="BZ7" s="1"/>
      <c r="CA7" s="1"/>
    </row>
    <row r="8" spans="1:79" ht="19.5" customHeight="1">
      <c r="A8" s="34">
        <v>600</v>
      </c>
      <c r="B8" s="34">
        <v>60014</v>
      </c>
      <c r="C8" s="19"/>
      <c r="D8" s="19"/>
      <c r="E8" s="134">
        <v>200000</v>
      </c>
      <c r="F8" s="134">
        <v>200000</v>
      </c>
      <c r="G8" s="34"/>
      <c r="H8" s="34"/>
      <c r="I8" s="134">
        <v>200000</v>
      </c>
      <c r="J8" s="19"/>
      <c r="BX8" s="1"/>
      <c r="BY8" s="1"/>
      <c r="BZ8" s="1"/>
      <c r="CA8" s="1"/>
    </row>
    <row r="9" spans="1:79" ht="19.5" customHeight="1">
      <c r="A9" s="20"/>
      <c r="B9" s="20"/>
      <c r="C9" s="20"/>
      <c r="D9" s="20"/>
      <c r="E9" s="35"/>
      <c r="F9" s="35"/>
      <c r="G9" s="35"/>
      <c r="H9" s="35"/>
      <c r="I9" s="35"/>
      <c r="J9" s="20"/>
      <c r="BX9" s="1"/>
      <c r="BY9" s="1"/>
      <c r="BZ9" s="1"/>
      <c r="CA9" s="1"/>
    </row>
    <row r="10" spans="1:79" ht="24.75" customHeight="1">
      <c r="A10" s="168" t="s">
        <v>110</v>
      </c>
      <c r="B10" s="138"/>
      <c r="C10" s="138"/>
      <c r="D10" s="139"/>
      <c r="E10" s="135">
        <f>SUM(E8:E9)</f>
        <v>200000</v>
      </c>
      <c r="F10" s="135">
        <f>SUM(F8:F9)</f>
        <v>200000</v>
      </c>
      <c r="G10" s="22"/>
      <c r="H10" s="22"/>
      <c r="I10" s="135">
        <f>SUM(I8:I9)</f>
        <v>200000</v>
      </c>
      <c r="J10" s="18"/>
      <c r="BX10" s="1"/>
      <c r="BY10" s="1"/>
      <c r="BZ10" s="1"/>
      <c r="CA10" s="1"/>
    </row>
    <row r="13" spans="7:8" ht="12.75">
      <c r="G13" s="172" t="s">
        <v>279</v>
      </c>
      <c r="H13" s="175"/>
    </row>
    <row r="14" spans="7:8" ht="6.75" customHeight="1">
      <c r="G14" s="172"/>
      <c r="H14" s="175"/>
    </row>
    <row r="15" spans="7:8" ht="12.75">
      <c r="G15" s="173" t="s">
        <v>280</v>
      </c>
      <c r="H15" s="175"/>
    </row>
  </sheetData>
  <mergeCells count="11">
    <mergeCell ref="F5:F6"/>
    <mergeCell ref="A10:D10"/>
    <mergeCell ref="G5:I5"/>
    <mergeCell ref="J5:J6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nr VI/35/2007
z dnia 21 marca 2007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0">
      <selection activeCell="C31" sqref="C31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2" spans="1:9" ht="16.5">
      <c r="A2" s="143" t="s">
        <v>202</v>
      </c>
      <c r="B2" s="143"/>
      <c r="C2" s="143"/>
      <c r="D2" s="143"/>
      <c r="E2" s="143"/>
      <c r="F2" s="143"/>
      <c r="G2" s="143"/>
      <c r="H2" s="143"/>
      <c r="I2" s="143"/>
    </row>
    <row r="3" spans="1:9" ht="13.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1"/>
      <c r="B4" s="1"/>
      <c r="C4" s="1"/>
      <c r="D4" s="1"/>
      <c r="E4" s="1"/>
      <c r="F4" s="1"/>
      <c r="G4" s="1"/>
      <c r="H4" s="1"/>
      <c r="I4" s="9" t="s">
        <v>44</v>
      </c>
    </row>
    <row r="5" spans="1:9" ht="15" customHeight="1">
      <c r="A5" s="160" t="s">
        <v>67</v>
      </c>
      <c r="B5" s="160" t="s">
        <v>0</v>
      </c>
      <c r="C5" s="159" t="s">
        <v>2</v>
      </c>
      <c r="D5" s="159" t="s">
        <v>72</v>
      </c>
      <c r="E5" s="159" t="s">
        <v>81</v>
      </c>
      <c r="F5" s="159"/>
      <c r="G5" s="159" t="s">
        <v>8</v>
      </c>
      <c r="H5" s="159"/>
      <c r="I5" s="159" t="s">
        <v>74</v>
      </c>
    </row>
    <row r="6" spans="1:9" ht="15" customHeight="1">
      <c r="A6" s="160"/>
      <c r="B6" s="160"/>
      <c r="C6" s="159"/>
      <c r="D6" s="159"/>
      <c r="E6" s="159" t="s">
        <v>7</v>
      </c>
      <c r="F6" s="159" t="s">
        <v>109</v>
      </c>
      <c r="G6" s="159" t="s">
        <v>7</v>
      </c>
      <c r="H6" s="159" t="s">
        <v>73</v>
      </c>
      <c r="I6" s="159"/>
    </row>
    <row r="7" spans="1:9" ht="15" customHeight="1">
      <c r="A7" s="160"/>
      <c r="B7" s="160"/>
      <c r="C7" s="159"/>
      <c r="D7" s="159"/>
      <c r="E7" s="159"/>
      <c r="F7" s="159"/>
      <c r="G7" s="159"/>
      <c r="H7" s="159"/>
      <c r="I7" s="159"/>
    </row>
    <row r="8" spans="1:9" ht="15" customHeight="1">
      <c r="A8" s="160"/>
      <c r="B8" s="160"/>
      <c r="C8" s="159"/>
      <c r="D8" s="159"/>
      <c r="E8" s="159"/>
      <c r="F8" s="159"/>
      <c r="G8" s="159"/>
      <c r="H8" s="159"/>
      <c r="I8" s="159"/>
    </row>
    <row r="9" spans="1:9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ht="21.75" customHeight="1">
      <c r="A10" s="34" t="s">
        <v>10</v>
      </c>
      <c r="B10" s="19" t="s">
        <v>82</v>
      </c>
      <c r="C10" s="19"/>
      <c r="D10" s="19"/>
      <c r="E10" s="19"/>
      <c r="F10" s="19"/>
      <c r="G10" s="19"/>
      <c r="H10" s="19"/>
      <c r="I10" s="19"/>
    </row>
    <row r="11" spans="1:9" ht="21.75" customHeight="1">
      <c r="A11" s="20"/>
      <c r="B11" s="36" t="s">
        <v>6</v>
      </c>
      <c r="C11" s="36"/>
      <c r="D11" s="20"/>
      <c r="E11" s="20"/>
      <c r="F11" s="35"/>
      <c r="G11" s="20"/>
      <c r="H11" s="20"/>
      <c r="I11" s="20"/>
    </row>
    <row r="12" spans="1:9" ht="19.5" customHeight="1">
      <c r="A12" s="20"/>
      <c r="B12" s="69" t="s">
        <v>137</v>
      </c>
      <c r="C12" s="72" t="s">
        <v>145</v>
      </c>
      <c r="D12" s="20">
        <v>0</v>
      </c>
      <c r="E12" s="20">
        <v>300</v>
      </c>
      <c r="F12" s="35" t="s">
        <v>50</v>
      </c>
      <c r="G12" s="20">
        <v>300</v>
      </c>
      <c r="H12" s="20">
        <v>0</v>
      </c>
      <c r="I12" s="20">
        <v>0</v>
      </c>
    </row>
    <row r="13" spans="1:9" ht="20.25" customHeight="1">
      <c r="A13" s="20"/>
      <c r="B13" s="69" t="s">
        <v>138</v>
      </c>
      <c r="C13" s="72" t="s">
        <v>145</v>
      </c>
      <c r="D13" s="20">
        <v>0</v>
      </c>
      <c r="E13" s="20">
        <v>300</v>
      </c>
      <c r="F13" s="35" t="s">
        <v>50</v>
      </c>
      <c r="G13" s="20">
        <v>300</v>
      </c>
      <c r="H13" s="20">
        <v>0</v>
      </c>
      <c r="I13" s="20">
        <v>0</v>
      </c>
    </row>
    <row r="14" spans="1:9" ht="21.75" customHeight="1">
      <c r="A14" s="20"/>
      <c r="B14" s="37" t="s">
        <v>139</v>
      </c>
      <c r="C14" s="72" t="s">
        <v>145</v>
      </c>
      <c r="D14" s="20">
        <v>0</v>
      </c>
      <c r="E14" s="20">
        <v>300</v>
      </c>
      <c r="F14" s="35" t="s">
        <v>50</v>
      </c>
      <c r="G14" s="20">
        <v>300</v>
      </c>
      <c r="H14" s="20">
        <v>0</v>
      </c>
      <c r="I14" s="20">
        <v>0</v>
      </c>
    </row>
    <row r="15" spans="1:9" ht="21.75" customHeight="1">
      <c r="A15" s="57"/>
      <c r="B15" s="70" t="s">
        <v>146</v>
      </c>
      <c r="C15" s="72" t="s">
        <v>145</v>
      </c>
      <c r="D15" s="57">
        <v>45</v>
      </c>
      <c r="E15" s="57">
        <v>1000</v>
      </c>
      <c r="F15" s="71" t="s">
        <v>50</v>
      </c>
      <c r="G15" s="57">
        <v>1045</v>
      </c>
      <c r="H15" s="57">
        <v>0</v>
      </c>
      <c r="I15" s="57">
        <v>0</v>
      </c>
    </row>
    <row r="16" spans="1:9" ht="21.75" customHeight="1">
      <c r="A16" s="57"/>
      <c r="B16" s="70" t="s">
        <v>140</v>
      </c>
      <c r="C16" s="72" t="s">
        <v>145</v>
      </c>
      <c r="D16" s="57">
        <v>0</v>
      </c>
      <c r="E16" s="57">
        <v>500</v>
      </c>
      <c r="F16" s="71" t="s">
        <v>50</v>
      </c>
      <c r="G16" s="57">
        <v>500</v>
      </c>
      <c r="H16" s="57">
        <v>0</v>
      </c>
      <c r="I16" s="57">
        <v>0</v>
      </c>
    </row>
    <row r="17" spans="1:9" ht="21.75" customHeight="1">
      <c r="A17" s="57"/>
      <c r="B17" s="70" t="s">
        <v>141</v>
      </c>
      <c r="C17" s="72" t="s">
        <v>145</v>
      </c>
      <c r="D17" s="57">
        <v>1017</v>
      </c>
      <c r="E17" s="57">
        <v>1000</v>
      </c>
      <c r="F17" s="71" t="s">
        <v>50</v>
      </c>
      <c r="G17" s="57">
        <v>2017</v>
      </c>
      <c r="H17" s="57">
        <v>0</v>
      </c>
      <c r="I17" s="57">
        <v>0</v>
      </c>
    </row>
    <row r="18" spans="1:9" ht="21.75" customHeight="1">
      <c r="A18" s="57"/>
      <c r="B18" s="70" t="s">
        <v>142</v>
      </c>
      <c r="C18" s="72" t="s">
        <v>145</v>
      </c>
      <c r="D18" s="57">
        <v>0</v>
      </c>
      <c r="E18" s="57">
        <v>1000</v>
      </c>
      <c r="F18" s="71" t="s">
        <v>50</v>
      </c>
      <c r="G18" s="57">
        <v>1000</v>
      </c>
      <c r="H18" s="57">
        <v>0</v>
      </c>
      <c r="I18" s="57">
        <v>0</v>
      </c>
    </row>
    <row r="19" spans="1:9" ht="21.75" customHeight="1">
      <c r="A19" s="57"/>
      <c r="B19" s="70" t="s">
        <v>143</v>
      </c>
      <c r="C19" s="72" t="s">
        <v>145</v>
      </c>
      <c r="D19" s="57">
        <v>8119</v>
      </c>
      <c r="E19" s="57">
        <v>6000</v>
      </c>
      <c r="F19" s="71" t="s">
        <v>50</v>
      </c>
      <c r="G19" s="57">
        <v>14119</v>
      </c>
      <c r="H19" s="57">
        <v>0</v>
      </c>
      <c r="I19" s="57">
        <v>0</v>
      </c>
    </row>
    <row r="20" spans="1:9" ht="21.75" customHeight="1">
      <c r="A20" s="177"/>
      <c r="B20" s="70" t="s">
        <v>144</v>
      </c>
      <c r="C20" s="72" t="s">
        <v>145</v>
      </c>
      <c r="D20" s="57">
        <v>4199</v>
      </c>
      <c r="E20" s="57">
        <v>7000</v>
      </c>
      <c r="F20" s="71" t="s">
        <v>50</v>
      </c>
      <c r="G20" s="57">
        <v>11199</v>
      </c>
      <c r="H20" s="57">
        <v>0</v>
      </c>
      <c r="I20" s="57">
        <v>0</v>
      </c>
    </row>
    <row r="21" spans="1:9" s="61" customFormat="1" ht="21.75" customHeight="1">
      <c r="A21" s="142" t="s">
        <v>110</v>
      </c>
      <c r="B21" s="142"/>
      <c r="C21" s="63"/>
      <c r="D21" s="62">
        <f>SUM(D12:D20)</f>
        <v>13380</v>
      </c>
      <c r="E21" s="62">
        <f>SUM(E12:E20)</f>
        <v>17400</v>
      </c>
      <c r="F21" s="62"/>
      <c r="G21" s="62">
        <f>SUM(G12:G20)</f>
        <v>30780</v>
      </c>
      <c r="H21" s="62">
        <v>0</v>
      </c>
      <c r="I21" s="62">
        <v>0</v>
      </c>
    </row>
    <row r="22" ht="4.5" customHeight="1"/>
    <row r="25" spans="5:7" ht="12.75">
      <c r="E25" s="175" t="s">
        <v>279</v>
      </c>
      <c r="F25" s="175"/>
      <c r="G25" s="175"/>
    </row>
    <row r="26" spans="5:7" ht="4.5" customHeight="1">
      <c r="E26" s="175"/>
      <c r="F26" s="175"/>
      <c r="G26" s="175"/>
    </row>
    <row r="27" spans="5:7" ht="12.75">
      <c r="E27" s="175" t="s">
        <v>281</v>
      </c>
      <c r="F27" s="175"/>
      <c r="G27" s="175"/>
    </row>
  </sheetData>
  <mergeCells count="13"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1:B21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 7
do uchwały Rady Gminy nr VI/35/2007
z dnia 21 marca 2007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5" sqref="D2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50" t="s">
        <v>66</v>
      </c>
      <c r="B1" s="150"/>
      <c r="C1" s="150"/>
      <c r="D1" s="150"/>
      <c r="E1" s="150"/>
    </row>
    <row r="2" spans="4:5" ht="19.5" customHeight="1">
      <c r="D2" s="6"/>
      <c r="E2" s="6"/>
    </row>
    <row r="3" ht="19.5" customHeight="1">
      <c r="E3" s="11" t="s">
        <v>44</v>
      </c>
    </row>
    <row r="4" spans="1:5" ht="19.5" customHeight="1">
      <c r="A4" s="14" t="s">
        <v>67</v>
      </c>
      <c r="B4" s="14" t="s">
        <v>2</v>
      </c>
      <c r="C4" s="14" t="s">
        <v>3</v>
      </c>
      <c r="D4" s="14" t="s">
        <v>47</v>
      </c>
      <c r="E4" s="14" t="s">
        <v>46</v>
      </c>
    </row>
    <row r="5" spans="1:5" ht="7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30" customHeight="1">
      <c r="A6" s="28">
        <v>1</v>
      </c>
      <c r="B6" s="28">
        <v>921</v>
      </c>
      <c r="C6" s="28">
        <v>92116</v>
      </c>
      <c r="D6" s="28" t="s">
        <v>147</v>
      </c>
      <c r="E6" s="28">
        <v>137660</v>
      </c>
    </row>
    <row r="7" spans="1:5" ht="21.75" customHeight="1">
      <c r="A7" s="169" t="s">
        <v>110</v>
      </c>
      <c r="B7" s="170"/>
      <c r="C7" s="170"/>
      <c r="D7" s="171"/>
      <c r="E7" s="26">
        <f>SUM(E6)</f>
        <v>137660</v>
      </c>
    </row>
    <row r="11" ht="12.75">
      <c r="D11" s="173" t="s">
        <v>282</v>
      </c>
    </row>
    <row r="12" ht="21" customHeight="1">
      <c r="D12" s="174" t="s">
        <v>283</v>
      </c>
    </row>
  </sheetData>
  <mergeCells count="2">
    <mergeCell ref="A1:E1"/>
    <mergeCell ref="A7:D7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
do uchwały Rady Gminy nr VI/35/2007
z dnia .21 marca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2007-06-21T06:49:15Z</cp:lastPrinted>
  <dcterms:created xsi:type="dcterms:W3CDTF">1998-12-09T13:02:10Z</dcterms:created>
  <dcterms:modified xsi:type="dcterms:W3CDTF">2007-06-21T06:49:59Z</dcterms:modified>
  <cp:category/>
  <cp:version/>
  <cp:contentType/>
  <cp:contentStatus/>
</cp:coreProperties>
</file>